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ad.uci.edu\uci\ABS\HR\Files\Exec Director\21 Hybrid Workforce Planning Workgroup\Website Material\"/>
    </mc:Choice>
  </mc:AlternateContent>
  <xr:revisionPtr revIDLastSave="0" documentId="8_{FDC66FC3-4374-4DDA-B425-A4F632D92095}" xr6:coauthVersionLast="46" xr6:coauthVersionMax="46" xr10:uidLastSave="{00000000-0000-0000-0000-000000000000}"/>
  <bookViews>
    <workbookView xWindow="-120" yWindow="-120" windowWidth="20730" windowHeight="11160" tabRatio="699" firstSheet="1" activeTab="1" xr2:uid="{1573CA8C-1E07-40E9-91E4-EA4804218597}"/>
  </bookViews>
  <sheets>
    <sheet name="Project Plan" sheetId="1" r:id="rId1"/>
    <sheet name="Data Master Spreadsheet" sheetId="4" r:id="rId2"/>
    <sheet name="Checklist Burndown Curve" sheetId="5" r:id="rId3"/>
    <sheet name="Burndown Input" sheetId="3" r:id="rId4"/>
    <sheet name="1b)Remote Eligibility" sheetId="10" r:id="rId5"/>
    <sheet name="1b)Workforce Composition" sheetId="6" r:id="rId6"/>
    <sheet name="2)Workspace Summary" sheetId="8" r:id="rId7"/>
    <sheet name="Burndown Instructions" sheetId="2" r:id="rId8"/>
    <sheet name="DNU" sheetId="7" r:id="rId9"/>
  </sheets>
  <definedNames>
    <definedName name="_xlnm._FilterDatabase" localSheetId="1" hidden="1">'Data Master Spreadsheet'!$A$1:$M$1</definedName>
  </definedNames>
  <calcPr calcId="191029"/>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3" l="1"/>
  <c r="H24" i="3" s="1"/>
  <c r="F24" i="3"/>
  <c r="G24" i="3"/>
  <c r="D24" i="3"/>
  <c r="K9" i="3"/>
  <c r="K10" i="3"/>
  <c r="K11" i="3"/>
  <c r="K12" i="3"/>
  <c r="K13" i="3"/>
  <c r="K14" i="3"/>
  <c r="K15" i="3"/>
  <c r="K16" i="3"/>
  <c r="K17" i="3"/>
  <c r="K18" i="3"/>
  <c r="K19" i="3"/>
  <c r="K20" i="3"/>
  <c r="K21" i="3"/>
  <c r="K22" i="3"/>
  <c r="K23" i="3"/>
  <c r="K8" i="3"/>
  <c r="C9" i="3"/>
  <c r="H20" i="3"/>
  <c r="C20" i="3"/>
  <c r="I20" i="3" s="1"/>
  <c r="H18" i="3"/>
  <c r="C18" i="3"/>
  <c r="C10" i="3"/>
  <c r="C11" i="3"/>
  <c r="C12" i="3"/>
  <c r="C13" i="3"/>
  <c r="C14" i="3"/>
  <c r="C15" i="3"/>
  <c r="C16" i="3"/>
  <c r="C17" i="3"/>
  <c r="C19" i="3"/>
  <c r="C21" i="3"/>
  <c r="C22" i="3"/>
  <c r="I22" i="3" s="1"/>
  <c r="C23" i="3"/>
  <c r="C8" i="3"/>
  <c r="H23" i="3"/>
  <c r="H22" i="3"/>
  <c r="H21" i="3"/>
  <c r="H19" i="3"/>
  <c r="H17" i="3"/>
  <c r="H16" i="3"/>
  <c r="H15" i="3"/>
  <c r="H14" i="3"/>
  <c r="H13" i="3"/>
  <c r="H12" i="3"/>
  <c r="H11" i="3"/>
  <c r="H10" i="3"/>
  <c r="H9" i="3"/>
  <c r="H8" i="3"/>
  <c r="I18" i="3" l="1"/>
  <c r="I16" i="3"/>
  <c r="I12" i="3"/>
  <c r="I13" i="3"/>
  <c r="I14" i="3"/>
  <c r="I9" i="3"/>
  <c r="I21" i="3"/>
  <c r="I15" i="3"/>
  <c r="I23" i="3"/>
  <c r="I10" i="3"/>
  <c r="C5" i="3"/>
  <c r="I19" i="3"/>
  <c r="I11" i="3"/>
  <c r="I17" i="3"/>
  <c r="C24" i="3"/>
  <c r="I24" i="3" s="1"/>
  <c r="C4" i="3"/>
  <c r="D4" i="3" s="1"/>
  <c r="E4" i="3" s="1"/>
  <c r="F4" i="3" s="1"/>
  <c r="G4" i="3" s="1"/>
  <c r="I8" i="3"/>
  <c r="D5" i="3" l="1"/>
  <c r="E5" i="3" s="1"/>
  <c r="F5" i="3" s="1"/>
  <c r="G5" i="3" s="1"/>
</calcChain>
</file>

<file path=xl/sharedStrings.xml><?xml version="1.0" encoding="utf-8"?>
<sst xmlns="http://schemas.openxmlformats.org/spreadsheetml/2006/main" count="1518" uniqueCount="225">
  <si>
    <t>Responsible</t>
  </si>
  <si>
    <t>Project Manager</t>
  </si>
  <si>
    <t>Due Date</t>
  </si>
  <si>
    <t>Goal</t>
  </si>
  <si>
    <t>1a</t>
  </si>
  <si>
    <t>Vice Chancellor</t>
  </si>
  <si>
    <t>Develop Change Management and Communications Plans</t>
  </si>
  <si>
    <t>Develop a Communications Plan to complement the Change Management Plan</t>
  </si>
  <si>
    <t>Collect staff information by department (staff list; leaders; AVC, notations of union positions, in-place work agreements and accommodations).</t>
  </si>
  <si>
    <t>Human Resources</t>
  </si>
  <si>
    <t>Initial Data Collection (Pre-Work)</t>
  </si>
  <si>
    <t>Identify Individual Roles (Initial estimation)</t>
  </si>
  <si>
    <t>Project Admin</t>
  </si>
  <si>
    <t xml:space="preserve">Pre-Meeting Discussions / Data Cleanup </t>
  </si>
  <si>
    <t xml:space="preserve">Project Plan Approval </t>
  </si>
  <si>
    <t>Status</t>
  </si>
  <si>
    <t>Document "remote critera checklist" responses on the unit master spreadsheet</t>
  </si>
  <si>
    <t>1b</t>
  </si>
  <si>
    <t>Staff Workforce
Planning Template
Step</t>
  </si>
  <si>
    <t>Follow-up and report back on any ideas or questions raised during meetings</t>
  </si>
  <si>
    <t>Review and discuss data with unit HR. Identify missing, outlying or concerning pieces of data, including gaps between discussions, issues raised and worksheet data.</t>
  </si>
  <si>
    <t>Project Manager / HR</t>
  </si>
  <si>
    <t>Refine data (if necessary)</t>
  </si>
  <si>
    <t>Final Departmental Data Approval of partial / fully remote role eligibility</t>
  </si>
  <si>
    <t>AVCs</t>
  </si>
  <si>
    <t>Document and follow-up on ideas or questions raised and adjust documentation as needed</t>
  </si>
  <si>
    <t>Sub
Goal</t>
  </si>
  <si>
    <t xml:space="preserve">Use HR Change Management guidelines/template to create unit plan.  </t>
  </si>
  <si>
    <t>Utilizing the Work Location and Equipment Preference Survey sample, create customized survey to determine employee preferences for remote-eligible staff</t>
  </si>
  <si>
    <t>Department Managers</t>
  </si>
  <si>
    <t>Offer one-on-one meetings to discuss remote eligibility outcomes (by role) and respond to any questions / concerns.</t>
  </si>
  <si>
    <t>Department Supervisors</t>
  </si>
  <si>
    <t>Change Management (Remote-Eligibility)</t>
  </si>
  <si>
    <t>Present summary survey results to AVCs</t>
  </si>
  <si>
    <t>1b (pre-work)</t>
  </si>
  <si>
    <t>Report on progress to AVCs (if meetings occurred below that level)</t>
  </si>
  <si>
    <t>Document data from Step 1.b meetings on unit master spreadsheet</t>
  </si>
  <si>
    <t>2 (pre-work)</t>
  </si>
  <si>
    <t>Staff Workforce Planning Template: Step 2</t>
  </si>
  <si>
    <t>Staff Workforce Planning Template: Step 1b</t>
  </si>
  <si>
    <t>Staff Workforce Planning Template: Step 1a
Identify Department Mission, Objectives, Services, Services Hours</t>
  </si>
  <si>
    <r>
      <t xml:space="preserve">Step 2, </t>
    </r>
    <r>
      <rPr>
        <b/>
        <i/>
        <sz val="11"/>
        <color theme="1"/>
        <rFont val="Calibri"/>
        <family val="2"/>
        <scheme val="minor"/>
      </rPr>
      <t>Pre-Work</t>
    </r>
    <r>
      <rPr>
        <b/>
        <sz val="11"/>
        <color theme="1"/>
        <rFont val="Calibri"/>
        <family val="2"/>
        <scheme val="minor"/>
      </rPr>
      <t>: Work Location and Equipment Preference Surveys</t>
    </r>
  </si>
  <si>
    <t>Meet with department leaders to identify how to stagger staff work schedules to leverage the use of office space. Determinations should be based on unit / department business need, then staff preferences.</t>
  </si>
  <si>
    <t>Create a revised floorplan with current number of offices; workstations; hoteling spaces in each department.</t>
  </si>
  <si>
    <t>Complete Workforce Model</t>
  </si>
  <si>
    <t>Document staff schedule data on master spreadsheet</t>
  </si>
  <si>
    <t>Create a "what to expect" email for leaders who will be involved in the project meetings</t>
  </si>
  <si>
    <t>Send "what to expect" emails</t>
  </si>
  <si>
    <t xml:space="preserve">Approval of Overall Unit Workforce Model </t>
  </si>
  <si>
    <t>1st Level Approval of Departmental Workforce Models</t>
  </si>
  <si>
    <t>2nd Level Approval of Departmental Workforce Models</t>
  </si>
  <si>
    <t>Staff Workforce Planning Template: Steps 3 &amp; 4</t>
  </si>
  <si>
    <t>Submit Approved Staff Workforce Models to Project Manager</t>
  </si>
  <si>
    <t>Implement the New Workforce Model</t>
  </si>
  <si>
    <t>Create list of Staff Remote Work Agreements Needed</t>
  </si>
  <si>
    <t xml:space="preserve">Identify and designate a point person to coordinate logistics for each physical location. This indivdual will coordinate timing, space and technology needs for new workplace models. </t>
  </si>
  <si>
    <t>Return to Work Project Manager</t>
  </si>
  <si>
    <t>Change Management (Monitor and Adjust)</t>
  </si>
  <si>
    <t>Implement tools to empower staff to share feedback</t>
  </si>
  <si>
    <t>Encourage leaders to observe staff adoption of changes and effectiveness of new workforce model</t>
  </si>
  <si>
    <t>Continue communicating and discussing workforce model and outcomes with staff and leadership</t>
  </si>
  <si>
    <t>Draft change management and communications tools to monitor effectiveness of new workforce model including: Sample language for group meetings, one-on-one meeting, and email communications; sample language and mechanisms for feedback and two-way discussions.</t>
  </si>
  <si>
    <t>All Leaders</t>
  </si>
  <si>
    <t>Change or Communications Manager</t>
  </si>
  <si>
    <t>Enter final unique role data into unit master spreadsheet</t>
  </si>
  <si>
    <t>Conduct pre-meetings with Senior Leadership to: Review and confirm staff data; identify unique roles for each department; determine how far down within department leadership checklist discussions will occur; and  preview template and checklist</t>
  </si>
  <si>
    <t xml:space="preserve">Approval of final list of preliminary remote-eligible roles (those that have not been deemed 100% onsite). </t>
  </si>
  <si>
    <r>
      <t>Step 1b,</t>
    </r>
    <r>
      <rPr>
        <b/>
        <i/>
        <sz val="11"/>
        <color theme="1"/>
        <rFont val="Calibri"/>
        <family val="2"/>
        <scheme val="minor"/>
      </rPr>
      <t xml:space="preserve"> Pre-Work</t>
    </r>
    <r>
      <rPr>
        <b/>
        <sz val="11"/>
        <color theme="1"/>
        <rFont val="Calibri"/>
        <family val="2"/>
        <scheme val="minor"/>
      </rPr>
      <t>: Staff Remote Criteria Checklists for each Department</t>
    </r>
  </si>
  <si>
    <t>Staff Remote Work Checklist</t>
  </si>
  <si>
    <t>Staff Workforce Planning Template</t>
  </si>
  <si>
    <t>Staff Workforce Planning Guidelines</t>
  </si>
  <si>
    <t>STAFF WORKFORCE PLANNING TEMPLATE</t>
  </si>
  <si>
    <t>Work Location &amp; Equipment Preference Survey</t>
  </si>
  <si>
    <t>Staff Remote Work Guidelines &amp; Agreement</t>
  </si>
  <si>
    <t>Create burndown curve data (Chart) &amp; summary table</t>
  </si>
  <si>
    <t>*</t>
  </si>
  <si>
    <t>Execute Change Management Plan (from Step 12.2 above)</t>
  </si>
  <si>
    <t>Change Manager</t>
  </si>
  <si>
    <t>HRBP to obtain Approval of Unit Project Plan Concept</t>
  </si>
  <si>
    <t xml:space="preserve">Schedule meetings with identified department leaders (step 3.1 above) to facilitate completion of "Staff Planning Template, Step 1b" using the preliminary remote-eligible role list prepared above </t>
  </si>
  <si>
    <t>Present Unit workforce model project summary and proposed workplace model proposals to VC and AVCs &amp; obtain approvals</t>
  </si>
  <si>
    <t>Update and track remote work agreements in unit master spreadsheet</t>
  </si>
  <si>
    <t>Task</t>
  </si>
  <si>
    <t>Burndown Template</t>
  </si>
  <si>
    <t>INSTRUCTIONS</t>
  </si>
  <si>
    <t>Objective</t>
  </si>
  <si>
    <t>Action</t>
  </si>
  <si>
    <t>What to complete</t>
  </si>
  <si>
    <t>Content
 Requirements</t>
  </si>
  <si>
    <t>Name</t>
  </si>
  <si>
    <t>Description</t>
  </si>
  <si>
    <t>Department</t>
  </si>
  <si>
    <t>Update the departments you will track</t>
  </si>
  <si>
    <t>Weekly Entries</t>
  </si>
  <si>
    <t>Enter the number of checklists / conversations that are completed each week until the department has completed conversations</t>
  </si>
  <si>
    <t>Completed Conversations</t>
  </si>
  <si>
    <t>Automatically calculated based on number of conversations completed by week</t>
  </si>
  <si>
    <t>Remaining Conversations</t>
  </si>
  <si>
    <t>Chart Contents</t>
  </si>
  <si>
    <t># Roles</t>
  </si>
  <si>
    <t>Week 1</t>
  </si>
  <si>
    <t>Week 2</t>
  </si>
  <si>
    <t>Week 3</t>
  </si>
  <si>
    <t>Week 4</t>
  </si>
  <si>
    <t>Total Conversations</t>
  </si>
  <si>
    <t># of 
Roles</t>
  </si>
  <si>
    <t>Completed
Conversations</t>
  </si>
  <si>
    <t>Remaining
Conversations</t>
  </si>
  <si>
    <t>Leader 1</t>
  </si>
  <si>
    <t>Leader 2</t>
  </si>
  <si>
    <t>Leader 4</t>
  </si>
  <si>
    <t>Employee Name</t>
  </si>
  <si>
    <t>Leader</t>
  </si>
  <si>
    <t>Title Name</t>
  </si>
  <si>
    <t>FLSA</t>
  </si>
  <si>
    <t>Union</t>
  </si>
  <si>
    <t>N</t>
  </si>
  <si>
    <t>Partial</t>
  </si>
  <si>
    <t>E</t>
  </si>
  <si>
    <t>HX</t>
  </si>
  <si>
    <t>Onsite</t>
  </si>
  <si>
    <t>Remote</t>
  </si>
  <si>
    <t>CX</t>
  </si>
  <si>
    <t>Column Labels</t>
  </si>
  <si>
    <t>Row Labels</t>
  </si>
  <si>
    <t>Grand Total</t>
  </si>
  <si>
    <t>Data
Entry</t>
  </si>
  <si>
    <t>Conduct one meeting per department and facilitate completion of Step 1.b of the "Staff Planning Template" with each deaprtment leader. The Department's Mission, Objectives, Services, and Services Hours will be included in each template as a reference.  Emphasize that this step is focused on each role and the department's needs rather than each staff member's performance, preferences, or needs. Utilize Questions to Consider in Step 1.b. and the Benefits and Challenges of Remote Work chart on Page 1 of the Planning Guidelines. Prompt the consideration of lessons-learned from the COVID-10 work-at-home model (ex. efficiencies, decreased absenteeism, staff engagement, etc.).</t>
  </si>
  <si>
    <t>Deploy survey to remote-eligible employees; ensure expectations about budget are managed in email to employees</t>
  </si>
  <si>
    <t>Form Return to Work Team</t>
  </si>
  <si>
    <t>Approval of revised work schedules and floorplans</t>
  </si>
  <si>
    <t>Office</t>
  </si>
  <si>
    <t>Workstation</t>
  </si>
  <si>
    <t>Shared Workspace</t>
  </si>
  <si>
    <t>Hoteling</t>
  </si>
  <si>
    <t>New
Workspace</t>
  </si>
  <si>
    <t>Current
Workspace</t>
  </si>
  <si>
    <t>Location</t>
  </si>
  <si>
    <t>Count of Current
Workspace</t>
  </si>
  <si>
    <t>Count of New
Workspace</t>
  </si>
  <si>
    <r>
      <t>Pre-populate checklists for each department (</t>
    </r>
    <r>
      <rPr>
        <i/>
        <sz val="11"/>
        <color theme="1"/>
        <rFont val="Calibri"/>
        <family val="2"/>
        <scheme val="minor"/>
      </rPr>
      <t>one checklist for unique role - Project Manager will "save as" to create checklist for each employee in the role while conducting the meetings with managers</t>
    </r>
    <r>
      <rPr>
        <sz val="11"/>
        <color theme="1"/>
        <rFont val="Calibri"/>
        <family val="2"/>
        <scheme val="minor"/>
      </rPr>
      <t>)</t>
    </r>
  </si>
  <si>
    <t>Present the Unit "Return-to-Work Staff Workforce Model" project plan to Unit Senior Leadership.  Emphasize importance of objectivity, equity, and fairness, change management, and communications.</t>
  </si>
  <si>
    <r>
      <t xml:space="preserve">Form Unit Return to Work Team: Project Sponsor; Project Manager; Facilities Manager; IT; Purchasing; HR; and representative from one physical location </t>
    </r>
    <r>
      <rPr>
        <sz val="10"/>
        <color theme="1"/>
        <rFont val="Calibri"/>
        <family val="2"/>
        <scheme val="minor"/>
      </rPr>
      <t>(individual can represent dual roles provided they understand how to accomplish the tasks - example, one person may serve as physical location representative, purchasing and facilities)</t>
    </r>
  </si>
  <si>
    <t>PHASE 1</t>
  </si>
  <si>
    <t>PHASE 2</t>
  </si>
  <si>
    <t>PHASE 3</t>
  </si>
  <si>
    <t>Department Leader</t>
  </si>
  <si>
    <t xml:space="preserve">As requested in "what to expect" email to leaders (steps 2.4 and 2.5), identify department's mission, objectives, services, service hours. Document it on the "Staff Workforce Planning Template". </t>
  </si>
  <si>
    <t>Submit Step 1a to Unit Return to Work Project Manager (this will be used while drafting departmental remote-eligibility checklists  in the next step)</t>
  </si>
  <si>
    <t xml:space="preserve">Schedule meetings with department leaders who have been identified in step 3.1 to complete "remote criteria checklist". </t>
  </si>
  <si>
    <t xml:space="preserve">Meet with department leaders from step 3.1 to complete one "remote critera checklist" for each employee and discuss any questions utilizing the "questions to consider" in Step 1.a. (reference: Planning Guidelines). </t>
  </si>
  <si>
    <t>3+ Onsite</t>
  </si>
  <si>
    <t>1-2 Onsite</t>
  </si>
  <si>
    <t>Report on progress to Unit Leadership</t>
  </si>
  <si>
    <r>
      <t xml:space="preserve">Create </t>
    </r>
    <r>
      <rPr>
        <i/>
        <sz val="11"/>
        <color theme="1"/>
        <rFont val="Calibri"/>
        <family val="2"/>
        <scheme val="minor"/>
      </rPr>
      <t>talking points</t>
    </r>
    <r>
      <rPr>
        <sz val="11"/>
        <color theme="1"/>
        <rFont val="Calibri"/>
        <family val="2"/>
        <scheme val="minor"/>
      </rPr>
      <t xml:space="preserve"> for department leaders to ensure timely and respectful discussions and communications with staff. Key talking points include: remote-eligibility outcomes (by role); preparing staff for the work location and equipment preference survey (next step). Additional tools: Sample language and mechanisms for feedback and two-way discussions.</t>
    </r>
  </si>
  <si>
    <r>
      <t xml:space="preserve">Create </t>
    </r>
    <r>
      <rPr>
        <i/>
        <sz val="11"/>
        <color theme="1"/>
        <rFont val="Calibri"/>
        <family val="2"/>
        <scheme val="minor"/>
      </rPr>
      <t xml:space="preserve">email </t>
    </r>
    <r>
      <rPr>
        <sz val="11"/>
        <color theme="1"/>
        <rFont val="Calibri"/>
        <family val="2"/>
        <scheme val="minor"/>
      </rPr>
      <t>to communicate forthcoming meetings regarding: remote-eligibility outcomes (by role); preparing staff for the work location and equipment preference survey (next step).</t>
    </r>
  </si>
  <si>
    <t>Send all unit email to communicate forthcoming meetings regarding: remote-eligibility outcomes (by role); preparing remote-eligible staff for the work location and equipment preference survey (next step).</t>
  </si>
  <si>
    <t>Hold group or individual meetings to discuss remote eligibility outcomes (by role) and prepare staff for the work location and equipment preference survey (next step)</t>
  </si>
  <si>
    <t>Record survey responses in master data spreadsheet (not created yet - TBD based on survey)</t>
  </si>
  <si>
    <t>Present summary results to AVCs (if meetings occurred below that level)</t>
  </si>
  <si>
    <t>Review survey results with AVCs (if meetings occurred below that level)</t>
  </si>
  <si>
    <t>Conduct Group Meeting with Leaders for the purpose of sharing/exchanging ideas and best practices (step 3) and gaining buy-in on step 4 (stakeholders/key messages), ensuring no oversights.</t>
  </si>
  <si>
    <t>3 &amp; 4</t>
  </si>
  <si>
    <t>Document final language for departmental Staff Workforce Planning Template (Steps 3 &amp; 4). Submit completed document to Project Manager</t>
  </si>
  <si>
    <r>
      <t xml:space="preserve">Email Draft (Partially Completed, Steps 1-2) Staff Workforce Planning Templates and homework request to Leaders.  
</t>
    </r>
    <r>
      <rPr>
        <u/>
        <sz val="11"/>
        <color theme="1"/>
        <rFont val="Calibri"/>
        <family val="2"/>
        <scheme val="minor"/>
      </rPr>
      <t>Homework Request</t>
    </r>
    <r>
      <rPr>
        <sz val="11"/>
        <color theme="1"/>
        <rFont val="Calibri"/>
        <family val="2"/>
        <scheme val="minor"/>
      </rPr>
      <t>:  Review steps 3 and 4 of Staff Workforce Planning Template in preparation for group meeting. Draft and return to Unit Change Management Lead for use in Group Meeting. (</t>
    </r>
    <r>
      <rPr>
        <i/>
        <sz val="11"/>
        <color theme="1"/>
        <rFont val="Calibri"/>
        <family val="2"/>
        <scheme val="minor"/>
      </rPr>
      <t>How leaders will lead their staff in the new workforce model. Utilize HR tips for leading a Hybrid Workforce resources, reimagine the employee experience, and how to adapt as a leader.</t>
    </r>
    <r>
      <rPr>
        <sz val="11"/>
        <color theme="1"/>
        <rFont val="Calibri"/>
        <family val="2"/>
        <scheme val="minor"/>
      </rPr>
      <t>)</t>
    </r>
  </si>
  <si>
    <t xml:space="preserve">Ineligible </t>
  </si>
  <si>
    <t>Fully</t>
  </si>
  <si>
    <t>Provide revised workschedules and floorplans to Return Onsite Project Manager for planning purposes</t>
  </si>
  <si>
    <r>
      <t xml:space="preserve">Compile information received in group meeting.  Draft </t>
    </r>
    <r>
      <rPr>
        <i/>
        <sz val="11"/>
        <color theme="1"/>
        <rFont val="Calibri"/>
        <family val="2"/>
        <scheme val="minor"/>
      </rPr>
      <t>unit-level</t>
    </r>
    <r>
      <rPr>
        <sz val="11"/>
        <color theme="1"/>
        <rFont val="Calibri"/>
        <family val="2"/>
        <scheme val="minor"/>
      </rPr>
      <t xml:space="preserve"> change management and communications approach to bringing staff into the new workforce model (including onsite). 
Tools include: Sample language for group meetings, one-on-one meeting, and email communications; sample language and mechanisms for feedback and two-way discussions.</t>
    </r>
  </si>
  <si>
    <t>1b) Workforce
Composition</t>
  </si>
  <si>
    <t>Count of 1b) Workforce
Composition</t>
  </si>
  <si>
    <t>1b) PreWork
Remote Eligible?</t>
  </si>
  <si>
    <t>Unique
Role</t>
  </si>
  <si>
    <t>Remote
Checklist</t>
  </si>
  <si>
    <t>Step 1) Determine how many weeks you want to complete checklists
Step 2) Add or remove "week" columns and update formula to reflect number of weeks from four if you plan to complete checklists over more or less than four weeks.  Update the formulas in rows four and five of the burndown input worksheet.</t>
  </si>
  <si>
    <t xml:space="preserve">Complete one checklist for each staff member in the unit. </t>
  </si>
  <si>
    <t>Count of 1b) PreWork
Remote Eligible?</t>
  </si>
  <si>
    <t xml:space="preserve">Create a "what to expect" email for employees.  </t>
  </si>
  <si>
    <t xml:space="preserve">Schedule recurring progress and milestone updates with Unit VC, AVCs, and Senior Leadership throughout the project (ex. Monday morning meetings). </t>
  </si>
  <si>
    <t>Dean / VC</t>
  </si>
  <si>
    <t>Project Manager / HRBP</t>
  </si>
  <si>
    <t>Review results with department roll-up leaders</t>
  </si>
  <si>
    <t>Complete Unit workforce model project summary and proposed workplace model proposals for all departments.  Confirm with HR and all appropriate roll-up leaders.</t>
  </si>
  <si>
    <t>Submit copies of approved workforce models to Return to Work Project Manager</t>
  </si>
  <si>
    <t>B</t>
  </si>
  <si>
    <t>C</t>
  </si>
  <si>
    <t>G</t>
  </si>
  <si>
    <t>H</t>
  </si>
  <si>
    <t>I</t>
  </si>
  <si>
    <t>J</t>
  </si>
  <si>
    <t>K</t>
  </si>
  <si>
    <t>L</t>
  </si>
  <si>
    <t>M</t>
  </si>
  <si>
    <t>O</t>
  </si>
  <si>
    <t>P</t>
  </si>
  <si>
    <t>1A</t>
  </si>
  <si>
    <t>1B</t>
  </si>
  <si>
    <t>1C</t>
  </si>
  <si>
    <t>1D</t>
  </si>
  <si>
    <t>1E</t>
  </si>
  <si>
    <t>1F</t>
  </si>
  <si>
    <t>1G</t>
  </si>
  <si>
    <t>1H</t>
  </si>
  <si>
    <t>1I</t>
  </si>
  <si>
    <t>1J</t>
  </si>
  <si>
    <t>1K</t>
  </si>
  <si>
    <t>1L</t>
  </si>
  <si>
    <t>1M</t>
  </si>
  <si>
    <t>1N</t>
  </si>
  <si>
    <t>1O</t>
  </si>
  <si>
    <t>1P</t>
  </si>
  <si>
    <t>A2</t>
  </si>
  <si>
    <t>D4</t>
  </si>
  <si>
    <t>E2</t>
  </si>
  <si>
    <t>F20</t>
  </si>
  <si>
    <t>All fields where cells are shaded blue.  Do not input into grey cells as this may result in an incorrect calculation.</t>
  </si>
  <si>
    <t># of checklists</t>
  </si>
  <si>
    <t>Number of checklists = one per staff member</t>
  </si>
  <si>
    <t>The chart will assume equal weekly effort for four weeks until other entries are made into the blue fields.</t>
  </si>
  <si>
    <t>Hogwarts</t>
  </si>
  <si>
    <t>Diagon Alley</t>
  </si>
  <si>
    <t>Gryffindor</t>
  </si>
  <si>
    <t>Count</t>
  </si>
  <si>
    <t>Percent</t>
  </si>
  <si>
    <t>Eligibility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</si>
</sst>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u/>
      <sz val="11"/>
      <color theme="10"/>
      <name val="Calibri"/>
      <family val="2"/>
      <scheme val="minor"/>
    </font>
    <font>
      <u/>
      <sz val="11"/>
      <color rgb="FFFFFF99"/>
      <name val="Calibri"/>
      <family val="2"/>
      <scheme val="minor"/>
    </font>
    <font>
      <b/>
      <u/>
      <sz val="11"/>
      <color rgb="FFFFFF99"/>
      <name val="Calibri"/>
      <family val="2"/>
      <scheme val="minor"/>
    </font>
    <font>
      <b/>
      <u/>
      <sz val="16"/>
      <color rgb="FFFFFFCC"/>
      <name val="Arial"/>
      <family val="2"/>
    </font>
    <font>
      <b/>
      <sz val="16"/>
      <color theme="1"/>
      <name val="Arial"/>
      <family val="2"/>
    </font>
    <font>
      <b/>
      <sz val="16"/>
      <color rgb="FFFFFFCC"/>
      <name val="Arial"/>
      <family val="2"/>
    </font>
    <font>
      <b/>
      <sz val="11"/>
      <color rgb="FFFFFFCC"/>
      <name val="Arial"/>
      <family val="2"/>
    </font>
    <font>
      <sz val="11"/>
      <color theme="3" tint="-0.249977111117893"/>
      <name val="Calibri"/>
      <family val="2"/>
      <scheme val="minor"/>
    </font>
    <font>
      <b/>
      <sz val="14"/>
      <color rgb="FFFFFFCC"/>
      <name val="Arial"/>
      <family val="2"/>
    </font>
    <font>
      <sz val="10"/>
      <color theme="3" tint="-0.249977111117893"/>
      <name val="Arial"/>
      <family val="2"/>
    </font>
    <font>
      <sz val="10"/>
      <color theme="1"/>
      <name val="Tahoma"/>
      <family val="2"/>
    </font>
    <font>
      <sz val="10"/>
      <color theme="1"/>
      <name val="Calibri"/>
      <family val="2"/>
      <scheme val="minor"/>
    </font>
    <font>
      <b/>
      <sz val="14"/>
      <color theme="0"/>
      <name val="Calibri"/>
      <family val="2"/>
      <scheme val="minor"/>
    </font>
    <font>
      <u/>
      <sz val="11"/>
      <color theme="1"/>
      <name val="Calibri"/>
      <family val="2"/>
      <scheme val="minor"/>
    </font>
    <font>
      <sz val="9"/>
      <color rgb="FFFF0000"/>
      <name val="Calibri"/>
      <family val="2"/>
      <scheme val="minor"/>
    </font>
    <font>
      <sz val="9"/>
      <color rgb="FF00B050"/>
      <name val="Calibri"/>
      <family val="2"/>
      <scheme val="minor"/>
    </font>
    <font>
      <sz val="9"/>
      <name val="Calibri"/>
      <family val="2"/>
      <scheme val="minor"/>
    </font>
  </fonts>
  <fills count="9">
    <fill>
      <patternFill patternType="none"/>
    </fill>
    <fill>
      <patternFill patternType="gray125"/>
    </fill>
    <fill>
      <patternFill patternType="solid">
        <fgColor theme="8" tint="0.59999389629810485"/>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rgb="FFFFFFCC"/>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0" fontId="9" fillId="0" borderId="0" applyNumberFormat="0" applyFill="0" applyBorder="0" applyAlignment="0" applyProtection="0"/>
    <xf numFmtId="0" fontId="1" fillId="0" borderId="0"/>
    <xf numFmtId="0" fontId="19" fillId="0" borderId="0"/>
  </cellStyleXfs>
  <cellXfs count="103">
    <xf numFmtId="0" fontId="0" fillId="0" borderId="0" xfId="0"/>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2" fillId="2" borderId="0" xfId="0" applyFont="1" applyFill="1" applyAlignment="1">
      <alignment vertical="center" wrapText="1"/>
    </xf>
    <xf numFmtId="0" fontId="0" fillId="2" borderId="0" xfId="0"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0" xfId="0" applyFont="1" applyFill="1" applyAlignment="1">
      <alignment vertical="center" wrapText="1"/>
    </xf>
    <xf numFmtId="0" fontId="6" fillId="0" borderId="0" xfId="0" applyFont="1" applyAlignment="1">
      <alignment vertical="center" wrapText="1"/>
    </xf>
    <xf numFmtId="0" fontId="0"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10" fillId="3" borderId="0" xfId="1" applyFont="1" applyFill="1" applyAlignment="1">
      <alignment vertical="center" wrapText="1"/>
    </xf>
    <xf numFmtId="0" fontId="11" fillId="3" borderId="0" xfId="1" applyFont="1" applyFill="1" applyAlignment="1">
      <alignment horizontal="center" vertical="center" wrapText="1"/>
    </xf>
    <xf numFmtId="0" fontId="0" fillId="3" borderId="0" xfId="0" applyFont="1" applyFill="1" applyAlignment="1">
      <alignment vertical="center" wrapText="1"/>
    </xf>
    <xf numFmtId="14" fontId="0" fillId="0" borderId="0" xfId="0" applyNumberFormat="1" applyFont="1" applyAlignment="1">
      <alignment vertical="center" wrapText="1"/>
    </xf>
    <xf numFmtId="0" fontId="0" fillId="2" borderId="0" xfId="0" applyFont="1" applyFill="1" applyAlignment="1">
      <alignment vertical="center" wrapText="1"/>
    </xf>
    <xf numFmtId="0" fontId="13" fillId="0" borderId="0" xfId="0" applyFont="1" applyAlignment="1">
      <alignment vertical="center"/>
    </xf>
    <xf numFmtId="0" fontId="15" fillId="3" borderId="2" xfId="0" applyFont="1" applyFill="1" applyBorder="1" applyAlignment="1">
      <alignment horizontal="center" vertical="center"/>
    </xf>
    <xf numFmtId="0" fontId="15" fillId="3" borderId="5" xfId="0" applyFont="1" applyFill="1" applyBorder="1" applyAlignment="1">
      <alignment horizontal="center" vertical="center"/>
    </xf>
    <xf numFmtId="0" fontId="15" fillId="4" borderId="7" xfId="0" applyFont="1" applyFill="1" applyBorder="1" applyAlignment="1">
      <alignment vertical="center"/>
    </xf>
    <xf numFmtId="0" fontId="18" fillId="5" borderId="7" xfId="0" applyFont="1" applyFill="1" applyBorder="1" applyAlignment="1">
      <alignment vertical="center"/>
    </xf>
    <xf numFmtId="0" fontId="18" fillId="5" borderId="7" xfId="0" applyFont="1" applyFill="1" applyBorder="1" applyAlignment="1">
      <alignment vertical="top" wrapText="1"/>
    </xf>
    <xf numFmtId="0" fontId="16" fillId="5" borderId="7" xfId="0" applyFont="1" applyFill="1" applyBorder="1" applyAlignment="1">
      <alignment vertical="top" wrapText="1"/>
    </xf>
    <xf numFmtId="0" fontId="1" fillId="0" borderId="0" xfId="2"/>
    <xf numFmtId="0" fontId="1" fillId="0" borderId="0" xfId="2" applyAlignment="1">
      <alignment horizontal="center"/>
    </xf>
    <xf numFmtId="0" fontId="1" fillId="2" borderId="7" xfId="2" applyFill="1" applyBorder="1" applyAlignment="1">
      <alignment horizontal="center"/>
    </xf>
    <xf numFmtId="0" fontId="3" fillId="0" borderId="0" xfId="0" applyFont="1" applyAlignment="1">
      <alignment horizontal="center" vertical="center" wrapText="1"/>
    </xf>
    <xf numFmtId="0" fontId="21" fillId="3" borderId="0" xfId="0" applyFont="1" applyFill="1" applyAlignment="1">
      <alignment horizontal="center" vertical="center" wrapText="1"/>
    </xf>
    <xf numFmtId="0" fontId="3" fillId="3" borderId="0" xfId="0" applyFont="1" applyFill="1" applyAlignment="1">
      <alignment horizontal="center" vertical="center" wrapText="1"/>
    </xf>
    <xf numFmtId="0" fontId="9" fillId="2" borderId="0" xfId="1" applyFill="1" applyAlignment="1">
      <alignment vertical="center" wrapText="1"/>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2" fillId="0" borderId="0" xfId="0" applyFont="1" applyFill="1" applyAlignment="1">
      <alignment vertical="center" wrapText="1"/>
    </xf>
    <xf numFmtId="0" fontId="0" fillId="2" borderId="0" xfId="0" applyFill="1" applyAlignment="1">
      <alignment horizontal="center" vertical="center" wrapText="1"/>
    </xf>
    <xf numFmtId="0" fontId="0" fillId="0" borderId="0" xfId="0" pivotButton="1" applyAlignment="1">
      <alignment wrapText="1"/>
    </xf>
    <xf numFmtId="0" fontId="0" fillId="0" borderId="0" xfId="0" applyAlignment="1">
      <alignment wrapText="1"/>
    </xf>
    <xf numFmtId="0" fontId="0" fillId="0" borderId="0" xfId="0" applyAlignment="1">
      <alignment horizontal="left" wrapText="1"/>
    </xf>
    <xf numFmtId="0" fontId="0" fillId="0" borderId="0" xfId="0" applyNumberFormat="1" applyAlignment="1">
      <alignment wrapText="1"/>
    </xf>
    <xf numFmtId="0" fontId="1" fillId="6" borderId="7" xfId="2" applyFill="1" applyBorder="1"/>
    <xf numFmtId="0" fontId="1" fillId="7" borderId="7" xfId="2" applyFill="1" applyBorder="1" applyAlignment="1">
      <alignment horizontal="center"/>
    </xf>
    <xf numFmtId="0" fontId="1" fillId="7" borderId="10" xfId="2" applyFill="1" applyBorder="1" applyAlignment="1">
      <alignment horizontal="center"/>
    </xf>
    <xf numFmtId="0" fontId="1" fillId="2" borderId="10" xfId="2" applyFill="1" applyBorder="1" applyAlignment="1">
      <alignment horizontal="center"/>
    </xf>
    <xf numFmtId="0" fontId="2" fillId="2" borderId="12" xfId="2" applyFont="1" applyFill="1" applyBorder="1"/>
    <xf numFmtId="0" fontId="2" fillId="7" borderId="13" xfId="2" applyFont="1" applyFill="1" applyBorder="1" applyAlignment="1">
      <alignment horizontal="center" wrapText="1"/>
    </xf>
    <xf numFmtId="0" fontId="2" fillId="2" borderId="13" xfId="2" applyFont="1" applyFill="1" applyBorder="1" applyAlignment="1">
      <alignment horizontal="center"/>
    </xf>
    <xf numFmtId="0" fontId="2" fillId="7" borderId="14" xfId="2" applyFont="1" applyFill="1" applyBorder="1" applyAlignment="1">
      <alignment horizontal="center" wrapText="1"/>
    </xf>
    <xf numFmtId="0" fontId="2" fillId="7" borderId="15" xfId="2" applyFont="1" applyFill="1" applyBorder="1" applyAlignment="1">
      <alignment horizontal="center" wrapText="1"/>
    </xf>
    <xf numFmtId="0" fontId="1" fillId="2" borderId="16" xfId="2" applyFill="1" applyBorder="1"/>
    <xf numFmtId="0" fontId="1" fillId="7" borderId="17" xfId="2" applyFill="1" applyBorder="1" applyAlignment="1">
      <alignment horizontal="center"/>
    </xf>
    <xf numFmtId="0" fontId="1" fillId="2" borderId="18" xfId="2" applyFill="1" applyBorder="1"/>
    <xf numFmtId="0" fontId="1" fillId="7" borderId="19" xfId="2" applyFill="1" applyBorder="1" applyAlignment="1">
      <alignment horizontal="center"/>
    </xf>
    <xf numFmtId="0" fontId="2" fillId="7" borderId="11" xfId="2" applyFont="1" applyFill="1" applyBorder="1" applyAlignment="1">
      <alignment horizontal="center"/>
    </xf>
    <xf numFmtId="0" fontId="2" fillId="7" borderId="21" xfId="2" applyFont="1" applyFill="1" applyBorder="1" applyAlignment="1">
      <alignment horizontal="center"/>
    </xf>
    <xf numFmtId="0" fontId="2" fillId="7" borderId="22" xfId="2" applyFont="1" applyFill="1" applyBorder="1"/>
    <xf numFmtId="0" fontId="2" fillId="7" borderId="23" xfId="2" applyFont="1" applyFill="1" applyBorder="1" applyAlignment="1">
      <alignment horizontal="center"/>
    </xf>
    <xf numFmtId="0" fontId="2" fillId="7" borderId="24" xfId="2" applyFont="1" applyFill="1" applyBorder="1" applyAlignment="1">
      <alignment horizontal="center"/>
    </xf>
    <xf numFmtId="0" fontId="2" fillId="7" borderId="18" xfId="2" applyFont="1" applyFill="1" applyBorder="1"/>
    <xf numFmtId="0" fontId="1" fillId="6" borderId="19" xfId="2" applyFill="1" applyBorder="1"/>
    <xf numFmtId="0" fontId="2" fillId="7" borderId="20" xfId="2" applyFont="1" applyFill="1" applyBorder="1"/>
    <xf numFmtId="0" fontId="1" fillId="6" borderId="11" xfId="2" applyFill="1" applyBorder="1"/>
    <xf numFmtId="0" fontId="1" fillId="6" borderId="21" xfId="2" applyFill="1" applyBorder="1"/>
    <xf numFmtId="0" fontId="2" fillId="7" borderId="25" xfId="2" applyFont="1" applyFill="1" applyBorder="1"/>
    <xf numFmtId="0" fontId="2" fillId="7" borderId="26" xfId="2" applyFont="1" applyFill="1" applyBorder="1" applyAlignment="1">
      <alignment horizontal="center"/>
    </xf>
    <xf numFmtId="0" fontId="2" fillId="7" borderId="27" xfId="2" applyFont="1" applyFill="1" applyBorder="1" applyAlignment="1">
      <alignment horizontal="center"/>
    </xf>
    <xf numFmtId="0" fontId="1" fillId="7" borderId="11" xfId="2" applyFill="1" applyBorder="1" applyAlignment="1">
      <alignment horizontal="center"/>
    </xf>
    <xf numFmtId="0" fontId="1" fillId="7" borderId="21" xfId="2" applyFill="1" applyBorder="1" applyAlignment="1">
      <alignment horizontal="center"/>
    </xf>
    <xf numFmtId="0" fontId="2" fillId="8" borderId="20" xfId="2" applyFont="1" applyFill="1" applyBorder="1"/>
    <xf numFmtId="0" fontId="2" fillId="8" borderId="11" xfId="2" applyFont="1" applyFill="1" applyBorder="1" applyAlignment="1">
      <alignment horizontal="center"/>
    </xf>
    <xf numFmtId="0" fontId="4" fillId="0" borderId="0" xfId="3" applyFont="1" applyFill="1"/>
    <xf numFmtId="0" fontId="4" fillId="0" borderId="0" xfId="3" applyFont="1" applyFill="1" applyAlignment="1">
      <alignment wrapText="1"/>
    </xf>
    <xf numFmtId="0" fontId="4" fillId="0" borderId="0" xfId="3" applyFont="1" applyFill="1" applyAlignment="1">
      <alignment horizontal="center"/>
    </xf>
    <xf numFmtId="0" fontId="4" fillId="0" borderId="0" xfId="3" applyFont="1" applyFill="1" applyAlignment="1">
      <alignment horizontal="center" wrapText="1"/>
    </xf>
    <xf numFmtId="0" fontId="5" fillId="0" borderId="0" xfId="3" applyFont="1" applyFill="1"/>
    <xf numFmtId="0" fontId="5" fillId="0" borderId="0" xfId="3" applyFont="1" applyFill="1" applyAlignment="1">
      <alignment horizontal="center"/>
    </xf>
    <xf numFmtId="0" fontId="23" fillId="0" borderId="0" xfId="3" applyFont="1" applyFill="1"/>
    <xf numFmtId="0" fontId="25" fillId="0" borderId="0" xfId="3" applyFont="1" applyFill="1"/>
    <xf numFmtId="0" fontId="25" fillId="0" borderId="0" xfId="3" applyFont="1" applyFill="1" applyAlignment="1">
      <alignment horizontal="center"/>
    </xf>
    <xf numFmtId="0" fontId="23" fillId="0" borderId="0" xfId="3" applyFont="1" applyFill="1" applyAlignment="1">
      <alignment horizontal="center"/>
    </xf>
    <xf numFmtId="0" fontId="24" fillId="0" borderId="0" xfId="3" applyFont="1" applyFill="1" applyAlignment="1">
      <alignment horizontal="center"/>
    </xf>
    <xf numFmtId="0" fontId="0" fillId="0" borderId="0" xfId="0" pivotButton="1"/>
    <xf numFmtId="0" fontId="0" fillId="0" borderId="0" xfId="0" applyAlignment="1">
      <alignment horizontal="left"/>
    </xf>
    <xf numFmtId="0" fontId="0" fillId="0" borderId="0" xfId="0" applyNumberFormat="1"/>
    <xf numFmtId="9" fontId="0" fillId="0" borderId="0" xfId="0" applyNumberFormat="1"/>
    <xf numFmtId="0" fontId="17" fillId="4" borderId="8" xfId="0" applyFont="1" applyFill="1" applyBorder="1" applyAlignment="1">
      <alignment horizontal="center" vertical="center" wrapText="1"/>
    </xf>
    <xf numFmtId="0" fontId="17" fillId="4" borderId="9" xfId="0" applyFont="1" applyFill="1" applyBorder="1" applyAlignment="1">
      <alignment horizontal="center" vertical="center"/>
    </xf>
    <xf numFmtId="0" fontId="17" fillId="4" borderId="10"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6" xfId="0" applyFont="1" applyFill="1" applyBorder="1" applyAlignment="1">
      <alignment horizontal="center" vertical="center"/>
    </xf>
    <xf numFmtId="0" fontId="16" fillId="5" borderId="7" xfId="0" applyFont="1" applyFill="1" applyBorder="1" applyAlignment="1">
      <alignment horizontal="left" vertical="center" wrapText="1"/>
    </xf>
  </cellXfs>
  <cellStyles count="4">
    <cellStyle name="Hyperlink" xfId="1" builtinId="8"/>
    <cellStyle name="Normal" xfId="0" builtinId="0"/>
    <cellStyle name="Normal 2 2" xfId="2" xr:uid="{E60D3983-D7CB-4CAC-9BC3-4E45A64A562B}"/>
    <cellStyle name="Normal 2 2 2" xfId="3" xr:uid="{C433A55C-5A1F-40B0-8B3A-81469D2938F7}"/>
  </cellStyles>
  <dxfs count="68">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numFmt numFmtId="13" formatCode="0%"/>
    </dxf>
    <dxf>
      <numFmt numFmtId="13" formatCode="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worksheet" Target="worksheets/sheet6.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pivotCacheDefinition" Target="pivotCache/pivotCacheDefinition2.xml"/><Relationship Id="rId5" Type="http://schemas.openxmlformats.org/officeDocument/2006/relationships/worksheet" Target="worksheets/sheet4.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Checklist:</a:t>
            </a:r>
            <a:r>
              <a:rPr lang="en-US" baseline="0"/>
              <a:t> </a:t>
            </a:r>
            <a:r>
              <a:rPr lang="en-US"/>
              <a:t>Burndown Curve</a:t>
            </a:r>
          </a:p>
        </c:rich>
      </c:tx>
      <c:layout>
        <c:manualLayout>
          <c:xMode val="edge"/>
          <c:yMode val="edge"/>
          <c:x val="0.37700256698681894"/>
          <c:y val="1.8181789303568525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v>Checklists Remaining</c:v>
          </c:tx>
          <c:spPr>
            <a:ln w="34925" cap="rnd">
              <a:solidFill>
                <a:schemeClr val="accent1"/>
              </a:solidFill>
              <a:round/>
            </a:ln>
            <a:effectLst>
              <a:outerShdw blurRad="40000" dist="23000" dir="5400000" rotWithShape="0">
                <a:srgbClr val="000000">
                  <a:alpha val="35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'Burndown Input'!$C$3:$G$3</c:f>
              <c:strCache>
                <c:ptCount val="5"/>
                <c:pt idx="0">
                  <c:v># Roles</c:v>
                </c:pt>
                <c:pt idx="1">
                  <c:v>Week 1</c:v>
                </c:pt>
                <c:pt idx="2">
                  <c:v>Week 2</c:v>
                </c:pt>
                <c:pt idx="3">
                  <c:v>Week 3</c:v>
                </c:pt>
                <c:pt idx="4">
                  <c:v>Week 4</c:v>
                </c:pt>
              </c:strCache>
            </c:strRef>
          </c:cat>
          <c:val>
            <c:numRef>
              <c:f>'Burndown Input'!$C$4:$G$4</c:f>
              <c:numCache>
                <c:formatCode>General</c:formatCode>
                <c:ptCount val="5"/>
                <c:pt idx="0">
                  <c:v>154</c:v>
                </c:pt>
                <c:pt idx="1">
                  <c:v>154</c:v>
                </c:pt>
                <c:pt idx="2">
                  <c:v>154</c:v>
                </c:pt>
                <c:pt idx="3">
                  <c:v>154</c:v>
                </c:pt>
                <c:pt idx="4">
                  <c:v>154</c:v>
                </c:pt>
              </c:numCache>
            </c:numRef>
          </c:val>
          <c:smooth val="0"/>
          <c:extLst>
            <c:ext xmlns:c16="http://schemas.microsoft.com/office/drawing/2014/chart" uri="{C3380CC4-5D6E-409C-BE32-E72D297353CC}">
              <c16:uniqueId val="{00000000-C0A2-4572-8DBF-FFF37BE8D98D}"/>
            </c:ext>
          </c:extLst>
        </c:ser>
        <c:ser>
          <c:idx val="1"/>
          <c:order val="1"/>
          <c:tx>
            <c:v>Total Checklists</c:v>
          </c:tx>
          <c:spPr>
            <a:ln w="34925" cap="rnd">
              <a:solidFill>
                <a:schemeClr val="accent2"/>
              </a:solidFill>
              <a:round/>
            </a:ln>
            <a:effectLst>
              <a:outerShdw blurRad="40000" dist="23000" dir="5400000" rotWithShape="0">
                <a:srgbClr val="000000">
                  <a:alpha val="35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'Burndown Input'!$C$3:$G$3</c:f>
              <c:strCache>
                <c:ptCount val="5"/>
                <c:pt idx="0">
                  <c:v># Roles</c:v>
                </c:pt>
                <c:pt idx="1">
                  <c:v>Week 1</c:v>
                </c:pt>
                <c:pt idx="2">
                  <c:v>Week 2</c:v>
                </c:pt>
                <c:pt idx="3">
                  <c:v>Week 3</c:v>
                </c:pt>
                <c:pt idx="4">
                  <c:v>Week 4</c:v>
                </c:pt>
              </c:strCache>
            </c:strRef>
          </c:cat>
          <c:val>
            <c:numRef>
              <c:f>'Burndown Input'!$C$5:$G$5</c:f>
              <c:numCache>
                <c:formatCode>General</c:formatCode>
                <c:ptCount val="5"/>
                <c:pt idx="0">
                  <c:v>154</c:v>
                </c:pt>
                <c:pt idx="1">
                  <c:v>115.5</c:v>
                </c:pt>
                <c:pt idx="2">
                  <c:v>77</c:v>
                </c:pt>
                <c:pt idx="3">
                  <c:v>38.5</c:v>
                </c:pt>
                <c:pt idx="4">
                  <c:v>0</c:v>
                </c:pt>
              </c:numCache>
            </c:numRef>
          </c:val>
          <c:smooth val="0"/>
          <c:extLst>
            <c:ext xmlns:c16="http://schemas.microsoft.com/office/drawing/2014/chart" uri="{C3380CC4-5D6E-409C-BE32-E72D297353CC}">
              <c16:uniqueId val="{00000001-C0A2-4572-8DBF-FFF37BE8D98D}"/>
            </c:ext>
          </c:extLst>
        </c:ser>
        <c:dLbls>
          <c:dLblPos val="ctr"/>
          <c:showLegendKey val="0"/>
          <c:showVal val="1"/>
          <c:showCatName val="0"/>
          <c:showSerName val="0"/>
          <c:showPercent val="0"/>
          <c:showBubbleSize val="0"/>
        </c:dLbls>
        <c:smooth val="0"/>
        <c:axId val="860505359"/>
        <c:axId val="1"/>
      </c:lineChart>
      <c:catAx>
        <c:axId val="860505359"/>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GB"/>
                  <a:t>Checklists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60505359"/>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[Project Plan for Return to Onsite General Template.xlsx]1b)Remote Eligibility!PivotTable5</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1b) Pre-Work</a:t>
            </a:r>
          </a:p>
          <a:p>
            <a:pPr>
              <a:defRPr/>
            </a:pPr>
            <a:r>
              <a:rPr lang="en-US"/>
              <a:t>Remote-Eligibility</a:t>
            </a:r>
            <a:r>
              <a:rPr lang="en-US" baseline="0"/>
              <a:t> Checklists- by Department</a:t>
            </a:r>
            <a:endParaRPr lang="en-US"/>
          </a:p>
        </c:rich>
      </c:tx>
      <c:layout>
        <c:manualLayout>
          <c:xMode val="edge"/>
          <c:yMode val="edge"/>
          <c:x val="0.36492633959174564"/>
          <c:y val="2.14592728982470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'1b)Remote Eligibility'!$B$1:$B$2</c:f>
              <c:strCache>
                <c:ptCount val="1"/>
                <c:pt idx="0">
                  <c:v>Fully</c:v>
                </c:pt>
              </c:strCache>
            </c:strRef>
          </c:tx>
          <c:spPr>
            <a:solidFill>
              <a:schemeClr val="accent1"/>
            </a:solidFill>
            <a:ln>
              <a:noFill/>
            </a:ln>
            <a:effectLst/>
          </c:spPr>
          <c:invertIfNegative val="0"/>
          <c:cat>
            <c:strRef>
              <c:f>'1b)Remote Eligibility'!$A$3:$A$19</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'1b)Remote Eligibility'!$B$3:$B$19</c:f>
              <c:numCache>
                <c:formatCode>General</c:formatCode>
                <c:ptCount val="16"/>
                <c:pt idx="0">
                  <c:v>15</c:v>
                </c:pt>
                <c:pt idx="1">
                  <c:v>5</c:v>
                </c:pt>
                <c:pt idx="2">
                  <c:v>9</c:v>
                </c:pt>
                <c:pt idx="3">
                  <c:v>6</c:v>
                </c:pt>
                <c:pt idx="4">
                  <c:v>3</c:v>
                </c:pt>
              </c:numCache>
            </c:numRef>
          </c:val>
          <c:extLst>
            <c:ext xmlns:c16="http://schemas.microsoft.com/office/drawing/2014/chart" uri="{C3380CC4-5D6E-409C-BE32-E72D297353CC}">
              <c16:uniqueId val="{00000004-BC20-4D63-A1BC-3C99678A8DC2}"/>
            </c:ext>
          </c:extLst>
        </c:ser>
        <c:ser>
          <c:idx val="1"/>
          <c:order val="1"/>
          <c:tx>
            <c:strRef>
              <c:f>'1b)Remote Eligibility'!$C$1:$C$2</c:f>
              <c:strCache>
                <c:ptCount val="1"/>
                <c:pt idx="0">
                  <c:v>Ineligible </c:v>
                </c:pt>
              </c:strCache>
            </c:strRef>
          </c:tx>
          <c:spPr>
            <a:solidFill>
              <a:schemeClr val="accent2"/>
            </a:solidFill>
            <a:ln>
              <a:noFill/>
            </a:ln>
            <a:effectLst/>
          </c:spPr>
          <c:invertIfNegative val="0"/>
          <c:cat>
            <c:strRef>
              <c:f>'1b)Remote Eligibility'!$A$3:$A$19</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'1b)Remote Eligibility'!$C$3:$C$19</c:f>
              <c:numCache>
                <c:formatCode>General</c:formatCode>
                <c:ptCount val="16"/>
                <c:pt idx="3">
                  <c:v>2</c:v>
                </c:pt>
                <c:pt idx="4">
                  <c:v>2</c:v>
                </c:pt>
                <c:pt idx="5">
                  <c:v>12</c:v>
                </c:pt>
                <c:pt idx="6">
                  <c:v>7</c:v>
                </c:pt>
                <c:pt idx="7">
                  <c:v>15</c:v>
                </c:pt>
                <c:pt idx="8">
                  <c:v>34</c:v>
                </c:pt>
                <c:pt idx="9">
                  <c:v>6</c:v>
                </c:pt>
                <c:pt idx="10">
                  <c:v>10</c:v>
                </c:pt>
                <c:pt idx="11">
                  <c:v>4</c:v>
                </c:pt>
                <c:pt idx="12">
                  <c:v>8</c:v>
                </c:pt>
                <c:pt idx="13">
                  <c:v>3</c:v>
                </c:pt>
                <c:pt idx="14">
                  <c:v>2</c:v>
                </c:pt>
                <c:pt idx="15">
                  <c:v>3</c:v>
                </c:pt>
              </c:numCache>
            </c:numRef>
          </c:val>
          <c:extLst>
            <c:ext xmlns:c16="http://schemas.microsoft.com/office/drawing/2014/chart" uri="{C3380CC4-5D6E-409C-BE32-E72D297353CC}">
              <c16:uniqueId val="{00000005-BC20-4D63-A1BC-3C99678A8DC2}"/>
            </c:ext>
          </c:extLst>
        </c:ser>
        <c:ser>
          <c:idx val="2"/>
          <c:order val="2"/>
          <c:tx>
            <c:strRef>
              <c:f>'1b)Remote Eligibility'!$D$1:$D$2</c:f>
              <c:strCache>
                <c:ptCount val="1"/>
                <c:pt idx="0">
                  <c:v>Partial</c:v>
                </c:pt>
              </c:strCache>
            </c:strRef>
          </c:tx>
          <c:spPr>
            <a:solidFill>
              <a:schemeClr val="accent3"/>
            </a:solidFill>
            <a:ln>
              <a:noFill/>
            </a:ln>
            <a:effectLst/>
          </c:spPr>
          <c:invertIfNegative val="0"/>
          <c:cat>
            <c:strRef>
              <c:f>'1b)Remote Eligibility'!$A$3:$A$19</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'1b)Remote Eligibility'!$D$3:$D$19</c:f>
              <c:numCache>
                <c:formatCode>General</c:formatCode>
                <c:ptCount val="16"/>
                <c:pt idx="6">
                  <c:v>8</c:v>
                </c:pt>
              </c:numCache>
            </c:numRef>
          </c:val>
          <c:extLst>
            <c:ext xmlns:c16="http://schemas.microsoft.com/office/drawing/2014/chart" uri="{C3380CC4-5D6E-409C-BE32-E72D297353CC}">
              <c16:uniqueId val="{00000006-BC20-4D63-A1BC-3C99678A8DC2}"/>
            </c:ext>
          </c:extLst>
        </c:ser>
        <c:dLbls>
          <c:showLegendKey val="0"/>
          <c:showVal val="0"/>
          <c:showCatName val="0"/>
          <c:showSerName val="0"/>
          <c:showPercent val="0"/>
          <c:showBubbleSize val="0"/>
        </c:dLbls>
        <c:gapWidth val="219"/>
        <c:overlap val="-27"/>
        <c:axId val="315317183"/>
        <c:axId val="315326751"/>
      </c:barChart>
      <c:catAx>
        <c:axId val="315317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26751"/>
        <c:crosses val="autoZero"/>
        <c:auto val="1"/>
        <c:lblAlgn val="ctr"/>
        <c:lblOffset val="100"/>
        <c:noMultiLvlLbl val="0"/>
      </c:catAx>
      <c:valAx>
        <c:axId val="3153267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1718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[Project Plan for Return to Onsite General Template.xlsx]1b)Remote Eligibility!PivotTable1</c:name>
    <c:fmtId val="2"/>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Remote Eligibility</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2"/>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3"/>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
        <c:idx val="7"/>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'1b)Remote Eligibility'!$B$30</c:f>
              <c:strCache>
                <c:ptCount val="1"/>
                <c:pt idx="0">
                  <c:v>Count</c:v>
                </c:pt>
              </c:strCache>
            </c:strRef>
          </c:tx>
          <c:dPt>
            <c:idx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044-4900-8A5F-D4328D3AB378}"/>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044-4900-8A5F-D4328D3AB378}"/>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044-4900-8A5F-D4328D3AB3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'1b)Remote Eligibility'!$A$31:$A$34</c:f>
              <c:strCache>
                <c:ptCount val="3"/>
                <c:pt idx="0">
                  <c:v>Fully</c:v>
                </c:pt>
                <c:pt idx="1">
                  <c:v>Ineligible </c:v>
                </c:pt>
                <c:pt idx="2">
                  <c:v>Partial</c:v>
                </c:pt>
              </c:strCache>
            </c:strRef>
          </c:cat>
          <c:val>
            <c:numRef>
              <c:f>'1b)Remote Eligibility'!$B$31:$B$34</c:f>
              <c:numCache>
                <c:formatCode>General</c:formatCode>
                <c:ptCount val="3"/>
                <c:pt idx="0">
                  <c:v>38</c:v>
                </c:pt>
                <c:pt idx="1">
                  <c:v>30</c:v>
                </c:pt>
                <c:pt idx="2">
                  <c:v>86</c:v>
                </c:pt>
              </c:numCache>
            </c:numRef>
          </c:val>
          <c:extLst>
            <c:ext xmlns:c16="http://schemas.microsoft.com/office/drawing/2014/chart" uri="{C3380CC4-5D6E-409C-BE32-E72D297353CC}">
              <c16:uniqueId val="{00000000-7527-4D4D-832B-F7BF8E393F4D}"/>
            </c:ext>
          </c:extLst>
        </c:ser>
        <c:ser>
          <c:idx val="1"/>
          <c:order val="1"/>
          <c:tx>
            <c:strRef>
              <c:f>'1b)Remote Eligibility'!$C$30</c:f>
              <c:strCache>
                <c:ptCount val="1"/>
                <c:pt idx="0">
                  <c:v>Percent</c:v>
                </c:pt>
              </c:strCache>
            </c:strRef>
          </c:tx>
          <c:dPt>
            <c:idx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044-4900-8A5F-D4328D3AB378}"/>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044-4900-8A5F-D4328D3AB378}"/>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044-4900-8A5F-D4328D3AB3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'1b)Remote Eligibility'!$A$31:$A$34</c:f>
              <c:strCache>
                <c:ptCount val="3"/>
                <c:pt idx="0">
                  <c:v>Fully</c:v>
                </c:pt>
                <c:pt idx="1">
                  <c:v>Ineligible </c:v>
                </c:pt>
                <c:pt idx="2">
                  <c:v>Partial</c:v>
                </c:pt>
              </c:strCache>
            </c:strRef>
          </c:cat>
          <c:val>
            <c:numRef>
              <c:f>'1b)Remote Eligibility'!$C$31:$C$34</c:f>
              <c:numCache>
                <c:formatCode>0%</c:formatCode>
                <c:ptCount val="3"/>
                <c:pt idx="0">
                  <c:v>0.24675324675324675</c:v>
                </c:pt>
                <c:pt idx="1">
                  <c:v>0.19480519480519481</c:v>
                </c:pt>
                <c:pt idx="2">
                  <c:v>0.55844155844155841</c:v>
                </c:pt>
              </c:numCache>
            </c:numRef>
          </c:val>
          <c:extLst>
            <c:ext xmlns:c16="http://schemas.microsoft.com/office/drawing/2014/chart" uri="{C3380CC4-5D6E-409C-BE32-E72D297353CC}">
              <c16:uniqueId val="{00000001-7527-4D4D-832B-F7BF8E393F4D}"/>
            </c:ext>
          </c:extLst>
        </c:ser>
        <c:dLbls>
          <c:dLblPos val="outEnd"/>
          <c:showLegendKey val="0"/>
          <c:showVal val="1"/>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[Project Plan for Return to Onsite General Template.xlsx]1b)Workforce Composition!PivotTable4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1b)</a:t>
            </a:r>
            <a:r>
              <a:rPr lang="en-US" baseline="0"/>
              <a:t> Workforce Composition</a:t>
            </a:r>
            <a:endParaRPr lang="en-US"/>
          </a:p>
        </c:rich>
      </c:tx>
      <c:layout>
        <c:manualLayout>
          <c:xMode val="edge"/>
          <c:yMode val="edge"/>
          <c:x val="0.44175199459802089"/>
          <c:y val="3.69550748789966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'1b)Workforce Composition'!$B$2:$B$3</c:f>
              <c:strCache>
                <c:ptCount val="1"/>
                <c:pt idx="0">
                  <c:v>1-2 Onsite</c:v>
                </c:pt>
              </c:strCache>
            </c:strRef>
          </c:tx>
          <c:spPr>
            <a:solidFill>
              <a:schemeClr val="accent1"/>
            </a:solidFill>
            <a:ln>
              <a:noFill/>
            </a:ln>
            <a:effectLst/>
          </c:spPr>
          <c:invertIfNegative val="0"/>
          <c:cat>
            <c:strRef>
              <c:f>'1b)Workforce Composition'!$A$4:$A$20</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'1b)Workforce Composition'!$B$4:$B$20</c:f>
              <c:numCache>
                <c:formatCode>General</c:formatCode>
                <c:ptCount val="16"/>
                <c:pt idx="8">
                  <c:v>1</c:v>
                </c:pt>
              </c:numCache>
            </c:numRef>
          </c:val>
          <c:extLst>
            <c:ext xmlns:c16="http://schemas.microsoft.com/office/drawing/2014/chart" uri="{C3380CC4-5D6E-409C-BE32-E72D297353CC}">
              <c16:uniqueId val="{0000000D-1934-44F7-8BC5-DA0810BCAC95}"/>
            </c:ext>
          </c:extLst>
        </c:ser>
        <c:ser>
          <c:idx val="1"/>
          <c:order val="1"/>
          <c:tx>
            <c:strRef>
              <c:f>'1b)Workforce Composition'!$C$2:$C$3</c:f>
              <c:strCache>
                <c:ptCount val="1"/>
                <c:pt idx="0">
                  <c:v>3+ Onsite</c:v>
                </c:pt>
              </c:strCache>
            </c:strRef>
          </c:tx>
          <c:spPr>
            <a:solidFill>
              <a:schemeClr val="accent2"/>
            </a:solidFill>
            <a:ln>
              <a:noFill/>
            </a:ln>
            <a:effectLst/>
          </c:spPr>
          <c:invertIfNegative val="0"/>
          <c:cat>
            <c:strRef>
              <c:f>'1b)Workforce Composition'!$A$4:$A$20</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'1b)Workforce Composition'!$C$4:$C$20</c:f>
              <c:numCache>
                <c:formatCode>General</c:formatCode>
                <c:ptCount val="16"/>
                <c:pt idx="0">
                  <c:v>13</c:v>
                </c:pt>
                <c:pt idx="1">
                  <c:v>5</c:v>
                </c:pt>
                <c:pt idx="2">
                  <c:v>8</c:v>
                </c:pt>
                <c:pt idx="3">
                  <c:v>6</c:v>
                </c:pt>
                <c:pt idx="4">
                  <c:v>4</c:v>
                </c:pt>
                <c:pt idx="5">
                  <c:v>12</c:v>
                </c:pt>
                <c:pt idx="6">
                  <c:v>8</c:v>
                </c:pt>
                <c:pt idx="7">
                  <c:v>13</c:v>
                </c:pt>
                <c:pt idx="8">
                  <c:v>33</c:v>
                </c:pt>
                <c:pt idx="9">
                  <c:v>5</c:v>
                </c:pt>
                <c:pt idx="10">
                  <c:v>1</c:v>
                </c:pt>
                <c:pt idx="11">
                  <c:v>4</c:v>
                </c:pt>
                <c:pt idx="12">
                  <c:v>8</c:v>
                </c:pt>
                <c:pt idx="13">
                  <c:v>3</c:v>
                </c:pt>
                <c:pt idx="14">
                  <c:v>2</c:v>
                </c:pt>
                <c:pt idx="15">
                  <c:v>1</c:v>
                </c:pt>
              </c:numCache>
            </c:numRef>
          </c:val>
          <c:extLst>
            <c:ext xmlns:c16="http://schemas.microsoft.com/office/drawing/2014/chart" uri="{C3380CC4-5D6E-409C-BE32-E72D297353CC}">
              <c16:uniqueId val="{0000000E-1934-44F7-8BC5-DA0810BCAC95}"/>
            </c:ext>
          </c:extLst>
        </c:ser>
        <c:ser>
          <c:idx val="2"/>
          <c:order val="2"/>
          <c:tx>
            <c:strRef>
              <c:f>'1b)Workforce Composition'!$D$2:$D$3</c:f>
              <c:strCache>
                <c:ptCount val="1"/>
                <c:pt idx="0">
                  <c:v>Onsite</c:v>
                </c:pt>
              </c:strCache>
            </c:strRef>
          </c:tx>
          <c:spPr>
            <a:solidFill>
              <a:schemeClr val="accent3"/>
            </a:solidFill>
            <a:ln>
              <a:noFill/>
            </a:ln>
            <a:effectLst/>
          </c:spPr>
          <c:invertIfNegative val="0"/>
          <c:cat>
            <c:strRef>
              <c:f>'1b)Workforce Composition'!$A$4:$A$20</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'1b)Workforce Composition'!$D$4:$D$20</c:f>
              <c:numCache>
                <c:formatCode>General</c:formatCode>
                <c:ptCount val="16"/>
                <c:pt idx="0">
                  <c:v>1</c:v>
                </c:pt>
                <c:pt idx="2">
                  <c:v>1</c:v>
                </c:pt>
                <c:pt idx="3">
                  <c:v>2</c:v>
                </c:pt>
                <c:pt idx="6">
                  <c:v>7</c:v>
                </c:pt>
                <c:pt idx="7">
                  <c:v>2</c:v>
                </c:pt>
                <c:pt idx="9">
                  <c:v>1</c:v>
                </c:pt>
                <c:pt idx="10">
                  <c:v>2</c:v>
                </c:pt>
                <c:pt idx="15">
                  <c:v>1</c:v>
                </c:pt>
              </c:numCache>
            </c:numRef>
          </c:val>
          <c:extLst>
            <c:ext xmlns:c16="http://schemas.microsoft.com/office/drawing/2014/chart" uri="{C3380CC4-5D6E-409C-BE32-E72D297353CC}">
              <c16:uniqueId val="{0000000F-1934-44F7-8BC5-DA0810BCAC95}"/>
            </c:ext>
          </c:extLst>
        </c:ser>
        <c:ser>
          <c:idx val="3"/>
          <c:order val="3"/>
          <c:tx>
            <c:strRef>
              <c:f>'1b)Workforce Composition'!$E$2:$E$3</c:f>
              <c:strCache>
                <c:ptCount val="1"/>
                <c:pt idx="0">
                  <c:v>Remote</c:v>
                </c:pt>
              </c:strCache>
            </c:strRef>
          </c:tx>
          <c:spPr>
            <a:solidFill>
              <a:schemeClr val="accent4"/>
            </a:solidFill>
            <a:ln>
              <a:noFill/>
            </a:ln>
            <a:effectLst/>
          </c:spPr>
          <c:invertIfNegative val="0"/>
          <c:cat>
            <c:strRef>
              <c:f>'1b)Workforce Composition'!$A$4:$A$20</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'1b)Workforce Composition'!$E$4:$E$20</c:f>
              <c:numCache>
                <c:formatCode>General</c:formatCode>
                <c:ptCount val="16"/>
                <c:pt idx="0">
                  <c:v>1</c:v>
                </c:pt>
                <c:pt idx="4">
                  <c:v>1</c:v>
                </c:pt>
                <c:pt idx="10">
                  <c:v>7</c:v>
                </c:pt>
                <c:pt idx="15">
                  <c:v>1</c:v>
                </c:pt>
              </c:numCache>
            </c:numRef>
          </c:val>
          <c:extLst>
            <c:ext xmlns:c16="http://schemas.microsoft.com/office/drawing/2014/chart" uri="{C3380CC4-5D6E-409C-BE32-E72D297353CC}">
              <c16:uniqueId val="{00000010-1934-44F7-8BC5-DA0810BCAC95}"/>
            </c:ext>
          </c:extLst>
        </c:ser>
        <c:dLbls>
          <c:showLegendKey val="0"/>
          <c:showVal val="0"/>
          <c:showCatName val="0"/>
          <c:showSerName val="0"/>
          <c:showPercent val="0"/>
          <c:showBubbleSize val="0"/>
        </c:dLbls>
        <c:gapWidth val="219"/>
        <c:overlap val="-27"/>
        <c:axId val="315319263"/>
        <c:axId val="315332991"/>
      </c:barChart>
      <c:catAx>
        <c:axId val="315319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32991"/>
        <c:crosses val="autoZero"/>
        <c:auto val="1"/>
        <c:lblAlgn val="ctr"/>
        <c:lblOffset val="100"/>
        <c:noMultiLvlLbl val="0"/>
      </c:catAx>
      <c:valAx>
        <c:axId val="3153329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192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[Project Plan for Return to Onsite General Template.xlsx]2)Workspace Summary!PivotTable6</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CURRENT: Workplace Summary</a:t>
            </a:r>
            <a:endParaRPr lang="en-US" sz="1400">
              <a:effectLst/>
            </a:endParaRPr>
          </a:p>
          <a:p>
            <a:pPr>
              <a:defRPr/>
            </a:pPr>
            <a:r>
              <a:rPr lang="en-US" sz="1400" b="0" i="0" baseline="0">
                <a:effectLst/>
              </a:rPr>
              <a:t>By Department</a:t>
            </a:r>
            <a:endParaRPr lang="en-US"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'2)Workspace Summary'!$B$1:$B$2</c:f>
              <c:strCache>
                <c:ptCount val="1"/>
                <c:pt idx="0">
                  <c:v>Office</c:v>
                </c:pt>
              </c:strCache>
            </c:strRef>
          </c:tx>
          <c:spPr>
            <a:solidFill>
              <a:schemeClr val="accent1"/>
            </a:solidFill>
            <a:ln>
              <a:noFill/>
            </a:ln>
            <a:effectLst/>
          </c:spPr>
          <c:invertIfNegative val="0"/>
          <c:cat>
            <c:strRef>
              <c:f>'2)Workspace Summary'!$A$3:$A$19</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'2)Workspace Summary'!$B$3:$B$19</c:f>
              <c:numCache>
                <c:formatCode>General</c:formatCode>
                <c:ptCount val="16"/>
                <c:pt idx="0">
                  <c:v>3</c:v>
                </c:pt>
                <c:pt idx="1">
                  <c:v>1</c:v>
                </c:pt>
                <c:pt idx="2">
                  <c:v>5</c:v>
                </c:pt>
                <c:pt idx="3">
                  <c:v>5</c:v>
                </c:pt>
                <c:pt idx="4">
                  <c:v>2</c:v>
                </c:pt>
                <c:pt idx="5">
                  <c:v>7</c:v>
                </c:pt>
                <c:pt idx="6">
                  <c:v>8</c:v>
                </c:pt>
                <c:pt idx="7">
                  <c:v>5</c:v>
                </c:pt>
                <c:pt idx="8">
                  <c:v>20</c:v>
                </c:pt>
                <c:pt idx="9">
                  <c:v>1</c:v>
                </c:pt>
                <c:pt idx="10">
                  <c:v>2</c:v>
                </c:pt>
                <c:pt idx="11">
                  <c:v>3</c:v>
                </c:pt>
                <c:pt idx="12">
                  <c:v>2</c:v>
                </c:pt>
                <c:pt idx="13">
                  <c:v>1</c:v>
                </c:pt>
                <c:pt idx="15">
                  <c:v>3</c:v>
                </c:pt>
              </c:numCache>
            </c:numRef>
          </c:val>
          <c:extLst>
            <c:ext xmlns:c16="http://schemas.microsoft.com/office/drawing/2014/chart" uri="{C3380CC4-5D6E-409C-BE32-E72D297353CC}">
              <c16:uniqueId val="{00000000-686F-4B97-8882-A93533FBE3EC}"/>
            </c:ext>
          </c:extLst>
        </c:ser>
        <c:ser>
          <c:idx val="1"/>
          <c:order val="1"/>
          <c:tx>
            <c:strRef>
              <c:f>'2)Workspace Summary'!$C$1:$C$2</c:f>
              <c:strCache>
                <c:ptCount val="1"/>
                <c:pt idx="0">
                  <c:v>Workstation</c:v>
                </c:pt>
              </c:strCache>
            </c:strRef>
          </c:tx>
          <c:spPr>
            <a:solidFill>
              <a:schemeClr val="accent2"/>
            </a:solidFill>
            <a:ln>
              <a:noFill/>
            </a:ln>
            <a:effectLst/>
          </c:spPr>
          <c:invertIfNegative val="0"/>
          <c:cat>
            <c:strRef>
              <c:f>'2)Workspace Summary'!$A$3:$A$19</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'2)Workspace Summary'!$C$3:$C$19</c:f>
              <c:numCache>
                <c:formatCode>General</c:formatCode>
                <c:ptCount val="16"/>
                <c:pt idx="0">
                  <c:v>12</c:v>
                </c:pt>
                <c:pt idx="1">
                  <c:v>4</c:v>
                </c:pt>
                <c:pt idx="2">
                  <c:v>4</c:v>
                </c:pt>
                <c:pt idx="3">
                  <c:v>3</c:v>
                </c:pt>
                <c:pt idx="4">
                  <c:v>3</c:v>
                </c:pt>
                <c:pt idx="5">
                  <c:v>5</c:v>
                </c:pt>
                <c:pt idx="6">
                  <c:v>7</c:v>
                </c:pt>
                <c:pt idx="7">
                  <c:v>10</c:v>
                </c:pt>
                <c:pt idx="8">
                  <c:v>14</c:v>
                </c:pt>
                <c:pt idx="9">
                  <c:v>5</c:v>
                </c:pt>
                <c:pt idx="10">
                  <c:v>8</c:v>
                </c:pt>
                <c:pt idx="11">
                  <c:v>1</c:v>
                </c:pt>
                <c:pt idx="12">
                  <c:v>6</c:v>
                </c:pt>
                <c:pt idx="13">
                  <c:v>2</c:v>
                </c:pt>
                <c:pt idx="14">
                  <c:v>2</c:v>
                </c:pt>
              </c:numCache>
            </c:numRef>
          </c:val>
          <c:extLst>
            <c:ext xmlns:c16="http://schemas.microsoft.com/office/drawing/2014/chart" uri="{C3380CC4-5D6E-409C-BE32-E72D297353CC}">
              <c16:uniqueId val="{00000001-686F-4B97-8882-A93533FBE3EC}"/>
            </c:ext>
          </c:extLst>
        </c:ser>
        <c:dLbls>
          <c:showLegendKey val="0"/>
          <c:showVal val="0"/>
          <c:showCatName val="0"/>
          <c:showSerName val="0"/>
          <c:showPercent val="0"/>
          <c:showBubbleSize val="0"/>
        </c:dLbls>
        <c:gapWidth val="219"/>
        <c:overlap val="-27"/>
        <c:axId val="315346719"/>
        <c:axId val="315352543"/>
      </c:barChart>
      <c:catAx>
        <c:axId val="315346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52543"/>
        <c:crosses val="autoZero"/>
        <c:auto val="1"/>
        <c:lblAlgn val="ctr"/>
        <c:lblOffset val="100"/>
        <c:noMultiLvlLbl val="0"/>
      </c:catAx>
      <c:valAx>
        <c:axId val="3153525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4671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[Project Plan for Return to Onsite General Template.xlsx]2)Workspace Summary!PivotTable7</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NEW: Workplace Summary</a:t>
            </a:r>
          </a:p>
          <a:p>
            <a:pPr>
              <a:defRPr/>
            </a:pPr>
            <a:r>
              <a:rPr lang="en-US"/>
              <a:t>By Department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'2)Workspace Summary'!$B$21:$B$22</c:f>
              <c:strCache>
                <c:ptCount val="1"/>
                <c:pt idx="0">
                  <c:v>Hoteling</c:v>
                </c:pt>
              </c:strCache>
            </c:strRef>
          </c:tx>
          <c:spPr>
            <a:solidFill>
              <a:schemeClr val="accent4"/>
            </a:solidFill>
            <a:ln>
              <a:noFill/>
            </a:ln>
            <a:effectLst/>
          </c:spPr>
          <c:invertIfNegative val="0"/>
          <c:cat>
            <c:strRef>
              <c:f>'2)Workspace Summary'!$A$23:$A$39</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'2)Workspace Summary'!$B$23:$B$39</c:f>
              <c:numCache>
                <c:formatCode>General</c:formatCode>
                <c:ptCount val="16"/>
                <c:pt idx="0">
                  <c:v>4</c:v>
                </c:pt>
                <c:pt idx="2">
                  <c:v>2</c:v>
                </c:pt>
                <c:pt idx="4">
                  <c:v>1</c:v>
                </c:pt>
                <c:pt idx="5">
                  <c:v>12</c:v>
                </c:pt>
                <c:pt idx="6">
                  <c:v>11</c:v>
                </c:pt>
                <c:pt idx="9">
                  <c:v>1</c:v>
                </c:pt>
              </c:numCache>
            </c:numRef>
          </c:val>
          <c:extLst>
            <c:ext xmlns:c16="http://schemas.microsoft.com/office/drawing/2014/chart" uri="{C3380CC4-5D6E-409C-BE32-E72D297353CC}">
              <c16:uniqueId val="{00000000-49FD-4FDA-86EC-9344A72DFBF7}"/>
            </c:ext>
          </c:extLst>
        </c:ser>
        <c:ser>
          <c:idx val="1"/>
          <c:order val="1"/>
          <c:tx>
            <c:strRef>
              <c:f>'2)Workspace Summary'!$C$21:$C$22</c:f>
              <c:strCache>
                <c:ptCount val="1"/>
                <c:pt idx="0">
                  <c:v>Office</c:v>
                </c:pt>
              </c:strCache>
            </c:strRef>
          </c:tx>
          <c:spPr>
            <a:solidFill>
              <a:schemeClr val="accent1"/>
            </a:solidFill>
            <a:ln>
              <a:noFill/>
            </a:ln>
            <a:effectLst/>
          </c:spPr>
          <c:invertIfNegative val="0"/>
          <c:cat>
            <c:strRef>
              <c:f>'2)Workspace Summary'!$A$23:$A$39</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'2)Workspace Summary'!$C$23:$C$39</c:f>
              <c:numCache>
                <c:formatCode>General</c:formatCode>
                <c:ptCount val="16"/>
                <c:pt idx="0">
                  <c:v>1</c:v>
                </c:pt>
                <c:pt idx="1">
                  <c:v>1</c:v>
                </c:pt>
                <c:pt idx="2">
                  <c:v>3</c:v>
                </c:pt>
                <c:pt idx="3">
                  <c:v>6</c:v>
                </c:pt>
                <c:pt idx="4">
                  <c:v>2</c:v>
                </c:pt>
                <c:pt idx="6">
                  <c:v>3</c:v>
                </c:pt>
                <c:pt idx="7">
                  <c:v>5</c:v>
                </c:pt>
                <c:pt idx="8">
                  <c:v>11</c:v>
                </c:pt>
                <c:pt idx="10">
                  <c:v>2</c:v>
                </c:pt>
                <c:pt idx="11">
                  <c:v>1</c:v>
                </c:pt>
                <c:pt idx="12">
                  <c:v>1</c:v>
                </c:pt>
                <c:pt idx="15">
                  <c:v>2</c:v>
                </c:pt>
              </c:numCache>
            </c:numRef>
          </c:val>
          <c:extLst>
            <c:ext xmlns:c16="http://schemas.microsoft.com/office/drawing/2014/chart" uri="{C3380CC4-5D6E-409C-BE32-E72D297353CC}">
              <c16:uniqueId val="{00000001-49FD-4FDA-86EC-9344A72DFBF7}"/>
            </c:ext>
          </c:extLst>
        </c:ser>
        <c:ser>
          <c:idx val="2"/>
          <c:order val="2"/>
          <c:tx>
            <c:strRef>
              <c:f>'2)Workspace Summary'!$D$21:$D$22</c:f>
              <c:strCache>
                <c:ptCount val="1"/>
                <c:pt idx="0">
                  <c:v>Shared Workspace</c:v>
                </c:pt>
              </c:strCache>
            </c:strRef>
          </c:tx>
          <c:spPr>
            <a:solidFill>
              <a:schemeClr val="accent3"/>
            </a:solidFill>
            <a:ln>
              <a:noFill/>
            </a:ln>
            <a:effectLst/>
          </c:spPr>
          <c:invertIfNegative val="0"/>
          <c:cat>
            <c:strRef>
              <c:f>'2)Workspace Summary'!$A$23:$A$39</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'2)Workspace Summary'!$D$23:$D$39</c:f>
              <c:numCache>
                <c:formatCode>General</c:formatCode>
                <c:ptCount val="16"/>
                <c:pt idx="0">
                  <c:v>10</c:v>
                </c:pt>
                <c:pt idx="1">
                  <c:v>2</c:v>
                </c:pt>
                <c:pt idx="2">
                  <c:v>3</c:v>
                </c:pt>
                <c:pt idx="3">
                  <c:v>2</c:v>
                </c:pt>
                <c:pt idx="4">
                  <c:v>2</c:v>
                </c:pt>
                <c:pt idx="8">
                  <c:v>7</c:v>
                </c:pt>
                <c:pt idx="9">
                  <c:v>4</c:v>
                </c:pt>
                <c:pt idx="10">
                  <c:v>8</c:v>
                </c:pt>
                <c:pt idx="11">
                  <c:v>2</c:v>
                </c:pt>
                <c:pt idx="12">
                  <c:v>6</c:v>
                </c:pt>
                <c:pt idx="13">
                  <c:v>3</c:v>
                </c:pt>
                <c:pt idx="14">
                  <c:v>1</c:v>
                </c:pt>
                <c:pt idx="15">
                  <c:v>1</c:v>
                </c:pt>
              </c:numCache>
            </c:numRef>
          </c:val>
          <c:extLst>
            <c:ext xmlns:c16="http://schemas.microsoft.com/office/drawing/2014/chart" uri="{C3380CC4-5D6E-409C-BE32-E72D297353CC}">
              <c16:uniqueId val="{00000002-49FD-4FDA-86EC-9344A72DFBF7}"/>
            </c:ext>
          </c:extLst>
        </c:ser>
        <c:ser>
          <c:idx val="3"/>
          <c:order val="3"/>
          <c:tx>
            <c:strRef>
              <c:f>'2)Workspace Summary'!$E$21:$E$22</c:f>
              <c:strCache>
                <c:ptCount val="1"/>
                <c:pt idx="0">
                  <c:v>Workstation</c:v>
                </c:pt>
              </c:strCache>
            </c:strRef>
          </c:tx>
          <c:spPr>
            <a:solidFill>
              <a:schemeClr val="accent2"/>
            </a:solidFill>
            <a:ln>
              <a:noFill/>
            </a:ln>
            <a:effectLst/>
          </c:spPr>
          <c:invertIfNegative val="0"/>
          <c:cat>
            <c:strRef>
              <c:f>'2)Workspace Summary'!$A$23:$A$39</c:f>
              <c:strCache>
                <c:ptCount val="16"/>
                <c:pt idx="0">
                  <c:v>A2</c:v>
                </c:pt>
                <c:pt idx="1">
                  <c:v>B</c:v>
                </c:pt>
                <c:pt idx="2">
                  <c:v>C</c:v>
                </c:pt>
                <c:pt idx="3">
                  <c:v>D4</c:v>
                </c:pt>
                <c:pt idx="4">
                  <c:v>E2</c:v>
                </c:pt>
                <c:pt idx="5">
                  <c:v>F20</c:v>
                </c:pt>
                <c:pt idx="6">
                  <c:v>G</c:v>
                </c:pt>
                <c:pt idx="7">
                  <c:v>H</c:v>
                </c:pt>
                <c:pt idx="8">
                  <c:v>I</c:v>
                </c:pt>
                <c:pt idx="9">
                  <c:v>J</c:v>
                </c:pt>
                <c:pt idx="10">
                  <c:v>K</c:v>
                </c:pt>
                <c:pt idx="11">
                  <c:v>L</c:v>
                </c:pt>
                <c:pt idx="12">
                  <c:v>M</c:v>
                </c:pt>
                <c:pt idx="13">
                  <c:v>N</c:v>
                </c:pt>
                <c:pt idx="14">
                  <c:v>O</c:v>
                </c:pt>
                <c:pt idx="15">
                  <c:v>P</c:v>
                </c:pt>
              </c:strCache>
            </c:strRef>
          </c:cat>
          <c:val>
            <c:numRef>
              <c:f>'2)Workspace Summary'!$E$23:$E$39</c:f>
              <c:numCache>
                <c:formatCode>General</c:formatCode>
                <c:ptCount val="16"/>
                <c:pt idx="1">
                  <c:v>2</c:v>
                </c:pt>
                <c:pt idx="2">
                  <c:v>1</c:v>
                </c:pt>
                <c:pt idx="6">
                  <c:v>1</c:v>
                </c:pt>
                <c:pt idx="7">
                  <c:v>10</c:v>
                </c:pt>
                <c:pt idx="8">
                  <c:v>16</c:v>
                </c:pt>
                <c:pt idx="9">
                  <c:v>1</c:v>
                </c:pt>
                <c:pt idx="11">
                  <c:v>1</c:v>
                </c:pt>
                <c:pt idx="12">
                  <c:v>1</c:v>
                </c:pt>
                <c:pt idx="14">
                  <c:v>1</c:v>
                </c:pt>
              </c:numCache>
            </c:numRef>
          </c:val>
          <c:extLst>
            <c:ext xmlns:c16="http://schemas.microsoft.com/office/drawing/2014/chart" uri="{C3380CC4-5D6E-409C-BE32-E72D297353CC}">
              <c16:uniqueId val="{00000003-49FD-4FDA-86EC-9344A72DFBF7}"/>
            </c:ext>
          </c:extLst>
        </c:ser>
        <c:dLbls>
          <c:showLegendKey val="0"/>
          <c:showVal val="0"/>
          <c:showCatName val="0"/>
          <c:showSerName val="0"/>
          <c:showPercent val="0"/>
          <c:showBubbleSize val="0"/>
        </c:dLbls>
        <c:gapWidth val="219"/>
        <c:overlap val="-27"/>
        <c:axId val="222416735"/>
        <c:axId val="301078159"/>
      </c:barChart>
      <c:catAx>
        <c:axId val="222416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1078159"/>
        <c:crosses val="autoZero"/>
        <c:auto val="1"/>
        <c:lblAlgn val="ctr"/>
        <c:lblOffset val="100"/>
        <c:noMultiLvlLbl val="0"/>
      </c:catAx>
      <c:valAx>
        <c:axId val="3010781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41673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[Project Plan for Return to Onsite General Template.xlsx]2)Workspace Summary!PivotTable8</c:name>
    <c:fmtId val="5"/>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'2)Workspace Summary'!$B$43:$B$44</c:f>
              <c:strCache>
                <c:ptCount val="1"/>
                <c:pt idx="0">
                  <c:v>Office</c:v>
                </c:pt>
              </c:strCache>
            </c:strRef>
          </c:tx>
          <c:spPr>
            <a:solidFill>
              <a:schemeClr val="accent1"/>
            </a:solidFill>
            <a:ln>
              <a:noFill/>
            </a:ln>
            <a:effectLst/>
          </c:spPr>
          <c:invertIfNegative val="0"/>
          <c:cat>
            <c:strRef>
              <c:f>'2)Workspace Summary'!$A$45:$A$48</c:f>
              <c:strCache>
                <c:ptCount val="3"/>
                <c:pt idx="0">
                  <c:v>Diagon Alley</c:v>
                </c:pt>
                <c:pt idx="1">
                  <c:v>Hogwarts</c:v>
                </c:pt>
                <c:pt idx="2">
                  <c:v>Gryffindor</c:v>
                </c:pt>
              </c:strCache>
            </c:strRef>
          </c:cat>
          <c:val>
            <c:numRef>
              <c:f>'2)Workspace Summary'!$B$45:$B$48</c:f>
              <c:numCache>
                <c:formatCode>General</c:formatCode>
                <c:ptCount val="3"/>
                <c:pt idx="0">
                  <c:v>12</c:v>
                </c:pt>
                <c:pt idx="1">
                  <c:v>32</c:v>
                </c:pt>
                <c:pt idx="2">
                  <c:v>24</c:v>
                </c:pt>
              </c:numCache>
            </c:numRef>
          </c:val>
          <c:extLst>
            <c:ext xmlns:c16="http://schemas.microsoft.com/office/drawing/2014/chart" uri="{C3380CC4-5D6E-409C-BE32-E72D297353CC}">
              <c16:uniqueId val="{00000000-E204-4918-8BA6-6CC3B7C56399}"/>
            </c:ext>
          </c:extLst>
        </c:ser>
        <c:ser>
          <c:idx val="1"/>
          <c:order val="1"/>
          <c:tx>
            <c:strRef>
              <c:f>'2)Workspace Summary'!$C$43:$C$44</c:f>
              <c:strCache>
                <c:ptCount val="1"/>
                <c:pt idx="0">
                  <c:v>Workstation</c:v>
                </c:pt>
              </c:strCache>
            </c:strRef>
          </c:tx>
          <c:spPr>
            <a:solidFill>
              <a:schemeClr val="accent2"/>
            </a:solidFill>
            <a:ln>
              <a:noFill/>
            </a:ln>
            <a:effectLst/>
          </c:spPr>
          <c:invertIfNegative val="0"/>
          <c:cat>
            <c:strRef>
              <c:f>'2)Workspace Summary'!$A$45:$A$48</c:f>
              <c:strCache>
                <c:ptCount val="3"/>
                <c:pt idx="0">
                  <c:v>Diagon Alley</c:v>
                </c:pt>
                <c:pt idx="1">
                  <c:v>Hogwarts</c:v>
                </c:pt>
                <c:pt idx="2">
                  <c:v>Gryffindor</c:v>
                </c:pt>
              </c:strCache>
            </c:strRef>
          </c:cat>
          <c:val>
            <c:numRef>
              <c:f>'2)Workspace Summary'!$C$45:$C$48</c:f>
              <c:numCache>
                <c:formatCode>General</c:formatCode>
                <c:ptCount val="3"/>
                <c:pt idx="0">
                  <c:v>24</c:v>
                </c:pt>
                <c:pt idx="1">
                  <c:v>29</c:v>
                </c:pt>
                <c:pt idx="2">
                  <c:v>33</c:v>
                </c:pt>
              </c:numCache>
            </c:numRef>
          </c:val>
          <c:extLst>
            <c:ext xmlns:c16="http://schemas.microsoft.com/office/drawing/2014/chart" uri="{C3380CC4-5D6E-409C-BE32-E72D297353CC}">
              <c16:uniqueId val="{00000001-E204-4918-8BA6-6CC3B7C56399}"/>
            </c:ext>
          </c:extLst>
        </c:ser>
        <c:dLbls>
          <c:showLegendKey val="0"/>
          <c:showVal val="0"/>
          <c:showCatName val="0"/>
          <c:showSerName val="0"/>
          <c:showPercent val="0"/>
          <c:showBubbleSize val="0"/>
        </c:dLbls>
        <c:gapWidth val="219"/>
        <c:overlap val="-27"/>
        <c:axId val="315351295"/>
        <c:axId val="315351711"/>
      </c:barChart>
      <c:catAx>
        <c:axId val="315351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51711"/>
        <c:crosses val="autoZero"/>
        <c:auto val="1"/>
        <c:lblAlgn val="ctr"/>
        <c:lblOffset val="100"/>
        <c:noMultiLvlLbl val="0"/>
      </c:catAx>
      <c:valAx>
        <c:axId val="3153517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5129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[Project Plan for Return to Onsite General Template.xlsx]2)Workspace Summary!PivotTable9</c:name>
    <c:fmtId val="1"/>
  </c:pivotSource>
  <c:chart>
    <c:autoTitleDeleted val="0"/>
    <c:pivotFmts>
      <c:pivotFmt>
        <c:idx val="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'2)Workspace Summary'!$B$61:$B$62</c:f>
              <c:strCache>
                <c:ptCount val="1"/>
                <c:pt idx="0">
                  <c:v>Hoteling</c:v>
                </c:pt>
              </c:strCache>
            </c:strRef>
          </c:tx>
          <c:spPr>
            <a:solidFill>
              <a:schemeClr val="accent4"/>
            </a:solidFill>
            <a:ln>
              <a:noFill/>
            </a:ln>
            <a:effectLst/>
          </c:spPr>
          <c:invertIfNegative val="0"/>
          <c:cat>
            <c:strRef>
              <c:f>'2)Workspace Summary'!$A$63:$A$66</c:f>
              <c:strCache>
                <c:ptCount val="3"/>
                <c:pt idx="0">
                  <c:v>Diagon Alley</c:v>
                </c:pt>
                <c:pt idx="1">
                  <c:v>Hogwarts</c:v>
                </c:pt>
                <c:pt idx="2">
                  <c:v>Gryffindor</c:v>
                </c:pt>
              </c:strCache>
            </c:strRef>
          </c:cat>
          <c:val>
            <c:numRef>
              <c:f>'2)Workspace Summary'!$B$63:$B$66</c:f>
              <c:numCache>
                <c:formatCode>General</c:formatCode>
                <c:ptCount val="3"/>
                <c:pt idx="0">
                  <c:v>13</c:v>
                </c:pt>
                <c:pt idx="1">
                  <c:v>11</c:v>
                </c:pt>
                <c:pt idx="2">
                  <c:v>7</c:v>
                </c:pt>
              </c:numCache>
            </c:numRef>
          </c:val>
          <c:extLst>
            <c:ext xmlns:c16="http://schemas.microsoft.com/office/drawing/2014/chart" uri="{C3380CC4-5D6E-409C-BE32-E72D297353CC}">
              <c16:uniqueId val="{00000000-5D54-4D9C-A62F-B4FB47F7E701}"/>
            </c:ext>
          </c:extLst>
        </c:ser>
        <c:ser>
          <c:idx val="1"/>
          <c:order val="1"/>
          <c:tx>
            <c:strRef>
              <c:f>'2)Workspace Summary'!$C$61:$C$62</c:f>
              <c:strCache>
                <c:ptCount val="1"/>
                <c:pt idx="0">
                  <c:v>Office</c:v>
                </c:pt>
              </c:strCache>
            </c:strRef>
          </c:tx>
          <c:spPr>
            <a:solidFill>
              <a:schemeClr val="accent1"/>
            </a:solidFill>
            <a:ln>
              <a:noFill/>
            </a:ln>
            <a:effectLst/>
          </c:spPr>
          <c:invertIfNegative val="0"/>
          <c:cat>
            <c:strRef>
              <c:f>'2)Workspace Summary'!$A$63:$A$66</c:f>
              <c:strCache>
                <c:ptCount val="3"/>
                <c:pt idx="0">
                  <c:v>Diagon Alley</c:v>
                </c:pt>
                <c:pt idx="1">
                  <c:v>Hogwarts</c:v>
                </c:pt>
                <c:pt idx="2">
                  <c:v>Gryffindor</c:v>
                </c:pt>
              </c:strCache>
            </c:strRef>
          </c:cat>
          <c:val>
            <c:numRef>
              <c:f>'2)Workspace Summary'!$C$63:$C$66</c:f>
              <c:numCache>
                <c:formatCode>General</c:formatCode>
                <c:ptCount val="3"/>
                <c:pt idx="0">
                  <c:v>3</c:v>
                </c:pt>
                <c:pt idx="1">
                  <c:v>16</c:v>
                </c:pt>
                <c:pt idx="2">
                  <c:v>19</c:v>
                </c:pt>
              </c:numCache>
            </c:numRef>
          </c:val>
          <c:extLst>
            <c:ext xmlns:c16="http://schemas.microsoft.com/office/drawing/2014/chart" uri="{C3380CC4-5D6E-409C-BE32-E72D297353CC}">
              <c16:uniqueId val="{00000001-5D54-4D9C-A62F-B4FB47F7E701}"/>
            </c:ext>
          </c:extLst>
        </c:ser>
        <c:ser>
          <c:idx val="2"/>
          <c:order val="2"/>
          <c:tx>
            <c:strRef>
              <c:f>'2)Workspace Summary'!$D$61:$D$62</c:f>
              <c:strCache>
                <c:ptCount val="1"/>
                <c:pt idx="0">
                  <c:v>Shared Workspace</c:v>
                </c:pt>
              </c:strCache>
            </c:strRef>
          </c:tx>
          <c:spPr>
            <a:solidFill>
              <a:schemeClr val="accent3"/>
            </a:solidFill>
            <a:ln>
              <a:noFill/>
            </a:ln>
            <a:effectLst/>
          </c:spPr>
          <c:invertIfNegative val="0"/>
          <c:cat>
            <c:strRef>
              <c:f>'2)Workspace Summary'!$A$63:$A$66</c:f>
              <c:strCache>
                <c:ptCount val="3"/>
                <c:pt idx="0">
                  <c:v>Diagon Alley</c:v>
                </c:pt>
                <c:pt idx="1">
                  <c:v>Hogwarts</c:v>
                </c:pt>
                <c:pt idx="2">
                  <c:v>Gryffindor</c:v>
                </c:pt>
              </c:strCache>
            </c:strRef>
          </c:cat>
          <c:val>
            <c:numRef>
              <c:f>'2)Workspace Summary'!$D$63:$D$66</c:f>
              <c:numCache>
                <c:formatCode>General</c:formatCode>
                <c:ptCount val="3"/>
                <c:pt idx="0">
                  <c:v>17</c:v>
                </c:pt>
                <c:pt idx="1">
                  <c:v>19</c:v>
                </c:pt>
                <c:pt idx="2">
                  <c:v>15</c:v>
                </c:pt>
              </c:numCache>
            </c:numRef>
          </c:val>
          <c:extLst>
            <c:ext xmlns:c16="http://schemas.microsoft.com/office/drawing/2014/chart" uri="{C3380CC4-5D6E-409C-BE32-E72D297353CC}">
              <c16:uniqueId val="{00000002-5D54-4D9C-A62F-B4FB47F7E701}"/>
            </c:ext>
          </c:extLst>
        </c:ser>
        <c:ser>
          <c:idx val="3"/>
          <c:order val="3"/>
          <c:tx>
            <c:strRef>
              <c:f>'2)Workspace Summary'!$E$61:$E$62</c:f>
              <c:strCache>
                <c:ptCount val="1"/>
                <c:pt idx="0">
                  <c:v>Workstation</c:v>
                </c:pt>
              </c:strCache>
            </c:strRef>
          </c:tx>
          <c:spPr>
            <a:solidFill>
              <a:schemeClr val="accent2"/>
            </a:solidFill>
            <a:ln>
              <a:noFill/>
            </a:ln>
            <a:effectLst/>
          </c:spPr>
          <c:invertIfNegative val="0"/>
          <c:cat>
            <c:strRef>
              <c:f>'2)Workspace Summary'!$A$63:$A$66</c:f>
              <c:strCache>
                <c:ptCount val="3"/>
                <c:pt idx="0">
                  <c:v>Diagon Alley</c:v>
                </c:pt>
                <c:pt idx="1">
                  <c:v>Hogwarts</c:v>
                </c:pt>
                <c:pt idx="2">
                  <c:v>Gryffindor</c:v>
                </c:pt>
              </c:strCache>
            </c:strRef>
          </c:cat>
          <c:val>
            <c:numRef>
              <c:f>'2)Workspace Summary'!$E$63:$E$66</c:f>
              <c:numCache>
                <c:formatCode>General</c:formatCode>
                <c:ptCount val="3"/>
                <c:pt idx="0">
                  <c:v>3</c:v>
                </c:pt>
                <c:pt idx="1">
                  <c:v>15</c:v>
                </c:pt>
                <c:pt idx="2">
                  <c:v>16</c:v>
                </c:pt>
              </c:numCache>
            </c:numRef>
          </c:val>
          <c:extLst>
            <c:ext xmlns:c16="http://schemas.microsoft.com/office/drawing/2014/chart" uri="{C3380CC4-5D6E-409C-BE32-E72D297353CC}">
              <c16:uniqueId val="{00000003-5D54-4D9C-A62F-B4FB47F7E701}"/>
            </c:ext>
          </c:extLst>
        </c:ser>
        <c:dLbls>
          <c:showLegendKey val="0"/>
          <c:showVal val="0"/>
          <c:showCatName val="0"/>
          <c:showSerName val="0"/>
          <c:showPercent val="0"/>
          <c:showBubbleSize val="0"/>
        </c:dLbls>
        <c:gapWidth val="219"/>
        <c:overlap val="-27"/>
        <c:axId val="85172719"/>
        <c:axId val="85167311"/>
      </c:barChart>
      <c:catAx>
        <c:axId val="85172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67311"/>
        <c:crosses val="autoZero"/>
        <c:auto val="1"/>
        <c:lblAlgn val="ctr"/>
        <c:lblOffset val="100"/>
        <c:noMultiLvlLbl val="0"/>
      </c:catAx>
      <c:valAx>
        <c:axId val="85167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7271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A1250ED-A151-45ED-AE07-4610D423409A}">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F357D1CC-1845-4493-B90A-9F5BDEF00BE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5</xdr:col>
      <xdr:colOff>190499</xdr:colOff>
      <xdr:row>0</xdr:row>
      <xdr:rowOff>147635</xdr:rowOff>
    </xdr:from>
    <xdr:to>
      <xdr:col>18</xdr:col>
      <xdr:colOff>19050</xdr:colOff>
      <xdr:row>27</xdr:row>
      <xdr:rowOff>9524</xdr:rowOff>
    </xdr:to>
    <xdr:graphicFrame macro="">
      <xdr:nvGraphicFramePr>
        <xdr:cNvPr id="2" name="Chart 1">
          <a:extLst>
            <a:ext uri="{FF2B5EF4-FFF2-40B4-BE49-F238E27FC236}">
              <a16:creationId xmlns:a16="http://schemas.microsoft.com/office/drawing/2014/main" id="{B738EE96-8FD3-46D0-A8F6-D6F4CBD5D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295274</xdr:colOff>
      <xdr:row>29</xdr:row>
      <xdr:rowOff>52386</xdr:rowOff>
    </xdr:from>
    <xdr:to>
      <xdr:col>14</xdr:col>
      <xdr:colOff>9524</xdr:colOff>
      <xdr:row>46</xdr:row>
      <xdr:rowOff>190499</xdr:rowOff>
    </xdr:to>
    <xdr:graphicFrame macro="">
      <xdr:nvGraphicFramePr>
        <xdr:cNvPr id="3" name="Chart 2">
          <a:extLst>
            <a:ext uri="{FF2B5EF4-FFF2-40B4-BE49-F238E27FC236}">
              <a16:creationId xmlns:a16="http://schemas.microsoft.com/office/drawing/2014/main" id="{02B06068-05E8-4362-91BC-E5ECBCB9DE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166686</xdr:colOff>
      <xdr:row>1</xdr:row>
      <xdr:rowOff>84930</xdr:rowOff>
    </xdr:from>
    <xdr:to>
      <xdr:col>18</xdr:col>
      <xdr:colOff>547687</xdr:colOff>
      <xdr:row>20</xdr:row>
      <xdr:rowOff>95249</xdr:rowOff>
    </xdr:to>
    <xdr:graphicFrame macro="">
      <xdr:nvGraphicFramePr>
        <xdr:cNvPr id="4" name="Chart 3">
          <a:extLst>
            <a:ext uri="{FF2B5EF4-FFF2-40B4-BE49-F238E27FC236}">
              <a16:creationId xmlns:a16="http://schemas.microsoft.com/office/drawing/2014/main" id="{F1C8A095-BCF4-44CE-A4EC-B406932D82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981075</xdr:colOff>
      <xdr:row>0</xdr:row>
      <xdr:rowOff>195261</xdr:rowOff>
    </xdr:from>
    <xdr:to>
      <xdr:col>14</xdr:col>
      <xdr:colOff>219075</xdr:colOff>
      <xdr:row>17</xdr:row>
      <xdr:rowOff>95250</xdr:rowOff>
    </xdr:to>
    <xdr:graphicFrame macro="">
      <xdr:nvGraphicFramePr>
        <xdr:cNvPr id="5" name="Chart 4">
          <a:extLst>
            <a:ext uri="{FF2B5EF4-FFF2-40B4-BE49-F238E27FC236}">
              <a16:creationId xmlns:a16="http://schemas.microsoft.com/office/drawing/2014/main" id="{57F763A1-D7A9-4090-A16A-8D465A7F05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666749</xdr:colOff>
      <xdr:row>19</xdr:row>
      <xdr:rowOff>52387</xdr:rowOff>
    </xdr:from>
    <xdr:to>
      <xdr:col>14</xdr:col>
      <xdr:colOff>1114425</xdr:colOff>
      <xdr:row>33</xdr:row>
      <xdr:rowOff>133350</xdr:rowOff>
    </xdr:to>
    <xdr:graphicFrame macro="">
      <xdr:nvGraphicFramePr>
        <xdr:cNvPr id="6" name="Chart 5">
          <a:extLst>
            <a:ext uri="{FF2B5EF4-FFF2-40B4-BE49-F238E27FC236}">
              <a16:creationId xmlns:a16="http://schemas.microsoft.com/office/drawing/2014/main" id="{2090A8A4-6BD0-432E-9A23-AEF776B193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304800</xdr:colOff>
      <xdr:row>42</xdr:row>
      <xdr:rowOff>166686</xdr:rowOff>
    </xdr:from>
    <xdr:to>
      <xdr:col>13</xdr:col>
      <xdr:colOff>1038225</xdr:colOff>
      <xdr:row>58</xdr:row>
      <xdr:rowOff>57149</xdr:rowOff>
    </xdr:to>
    <xdr:graphicFrame macro="">
      <xdr:nvGraphicFramePr>
        <xdr:cNvPr id="8" name="Chart 7">
          <a:extLst>
            <a:ext uri="{FF2B5EF4-FFF2-40B4-BE49-F238E27FC236}">
              <a16:creationId xmlns:a16="http://schemas.microsoft.com/office/drawing/2014/main" id="{322A42B5-7202-405D-AA22-975C453B9B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285750</xdr:colOff>
      <xdr:row>59</xdr:row>
      <xdr:rowOff>185737</xdr:rowOff>
    </xdr:from>
    <xdr:to>
      <xdr:col>13</xdr:col>
      <xdr:colOff>1057275</xdr:colOff>
      <xdr:row>76</xdr:row>
      <xdr:rowOff>9525</xdr:rowOff>
    </xdr:to>
    <xdr:graphicFrame macro="">
      <xdr:nvGraphicFramePr>
        <xdr:cNvPr id="9" name="Chart 8">
          <a:extLst>
            <a:ext uri="{FF2B5EF4-FFF2-40B4-BE49-F238E27FC236}">
              <a16:creationId xmlns:a16="http://schemas.microsoft.com/office/drawing/2014/main" id="{52A6E0DF-4E69-4D86-A934-DF9DAA5CA4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mberly Lakind" refreshedDate="44341.531508912034" createdVersion="7" refreshedVersion="7" minRefreshableVersion="3" recordCount="154" xr:uid="{7B85823F-B72D-4AE1-9BE5-12629885EE80}">
  <cacheSource type="worksheet">
    <worksheetSource ref="A1:M155" sheet="Data Master Spreadsheet"/>
  </cacheSource>
  <cacheFields count="13">
    <cacheField name="Employee Name" numFmtId="0">
      <sharedItems containsNonDate="0" containsString="0" containsBlank="1"/>
    </cacheField>
    <cacheField name="Department" numFmtId="0">
      <sharedItems count="33">
        <s v="A2"/>
        <s v="B"/>
        <s v="C"/>
        <s v="D4"/>
        <s v="E2"/>
        <s v="F20"/>
        <s v="G"/>
        <s v="H"/>
        <s v="I"/>
        <s v="J"/>
        <s v="K"/>
        <s v="L"/>
        <s v="M"/>
        <s v="N"/>
        <s v="O"/>
        <s v="P"/>
        <s v="Communications" u="1"/>
        <s v="Stewardship" u="1"/>
        <s v="VC Office" u="1"/>
        <s v="CFR" u="1"/>
        <s v="Finance" u="1"/>
        <s v="HR" u="1"/>
        <s v="CC" u="1"/>
        <s v="PD" u="1"/>
        <s v="EAP" u="1"/>
        <s v="Health Advancement" u="1"/>
        <s v="Special Events" u="1"/>
        <s v="DTI" u="1"/>
        <s v="CER" u="1"/>
        <s v="Planned Giving" u="1"/>
        <s v="Care Connect" u="1"/>
        <s v="Central Development" u="1"/>
        <s v="Alumni" u="1"/>
      </sharedItems>
    </cacheField>
    <cacheField name="Leader" numFmtId="0">
      <sharedItems containsNonDate="0" containsString="0" containsBlank="1"/>
    </cacheField>
    <cacheField name="Title Name" numFmtId="0">
      <sharedItems containsNonDate="0" containsString="0" containsBlank="1"/>
    </cacheField>
    <cacheField name="Unique_x000a_Role" numFmtId="0">
      <sharedItems containsSemiMixedTypes="0" containsString="0" containsNumber="1" containsInteger="1" minValue="0" maxValue="1"/>
    </cacheField>
    <cacheField name="Remote_x000a_Checklist" numFmtId="0">
      <sharedItems containsSemiMixedTypes="0" containsString="0" containsNumber="1" containsInteger="1" minValue="1" maxValue="1"/>
    </cacheField>
    <cacheField name="Location" numFmtId="0">
      <sharedItems count="9">
        <s v="Diagon Alley"/>
        <s v="Hogwarts"/>
        <s v="Gryffindor"/>
        <s v="California" u="1"/>
        <s v="City Tower" u="1"/>
        <s v="Offsite" u="1"/>
        <s v="Theory" u="1"/>
        <s v="Campus" u="1"/>
        <s v="Newkirk" u="1"/>
      </sharedItems>
    </cacheField>
    <cacheField name="FLSA" numFmtId="0">
      <sharedItems/>
    </cacheField>
    <cacheField name="Union" numFmtId="0">
      <sharedItems containsMixedTypes="1" containsNumber="1" containsInteger="1" minValue="99" maxValue="99"/>
    </cacheField>
    <cacheField name="1b) PreWork_x000a_Remote Eligible?" numFmtId="0">
      <sharedItems count="3">
        <s v="Fully"/>
        <s v="Ineligible "/>
        <s v="Partial"/>
      </sharedItems>
    </cacheField>
    <cacheField name="1b) Workforce_x000a_Composition" numFmtId="0">
      <sharedItems containsBlank="1" count="5">
        <s v="Remote"/>
        <s v="3+ Onsite"/>
        <s v="Onsite"/>
        <s v="1-2 Onsite"/>
        <m u="1"/>
      </sharedItems>
    </cacheField>
    <cacheField name="Current_x000a_Workspace" numFmtId="0">
      <sharedItems count="2">
        <s v="Workstation"/>
        <s v="Office"/>
      </sharedItems>
    </cacheField>
    <cacheField name="New_x000a_Workspace" numFmtId="0">
      <sharedItems containsBlank="1" count="5">
        <s v="Hoteling"/>
        <s v="Shared Workspace"/>
        <s v="Office"/>
        <s v="Workstation"/>
        <m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mberly Lakind" refreshedDate="44341.538356712961" createdVersion="7" refreshedVersion="7" minRefreshableVersion="3" recordCount="154" xr:uid="{759096BC-CC17-429B-AF2B-C4C539D4F172}">
  <cacheSource type="worksheet">
    <worksheetSource ref="A1:J155" sheet="Data Master Spreadsheet"/>
  </cacheSource>
  <cacheFields count="10">
    <cacheField name="Employee Name" numFmtId="0">
      <sharedItems containsNonDate="0" containsString="0" containsBlank="1"/>
    </cacheField>
    <cacheField name="Department" numFmtId="0">
      <sharedItems/>
    </cacheField>
    <cacheField name="Leader" numFmtId="0">
      <sharedItems containsNonDate="0" containsString="0" containsBlank="1"/>
    </cacheField>
    <cacheField name="Title Name" numFmtId="0">
      <sharedItems containsNonDate="0" containsString="0" containsBlank="1"/>
    </cacheField>
    <cacheField name="Unique_x000a_Role" numFmtId="0">
      <sharedItems containsSemiMixedTypes="0" containsString="0" containsNumber="1" containsInteger="1" minValue="0" maxValue="1"/>
    </cacheField>
    <cacheField name="Remote_x000a_Checklist" numFmtId="0">
      <sharedItems containsSemiMixedTypes="0" containsString="0" containsNumber="1" containsInteger="1" minValue="1" maxValue="1"/>
    </cacheField>
    <cacheField name="Location" numFmtId="0">
      <sharedItems/>
    </cacheField>
    <cacheField name="FLSA" numFmtId="0">
      <sharedItems/>
    </cacheField>
    <cacheField name="Union" numFmtId="0">
      <sharedItems containsMixedTypes="1" containsNumber="1" containsInteger="1" minValue="99" maxValue="99"/>
    </cacheField>
    <cacheField name="1b) PreWork_x000a_Remote Eligible?" numFmtId="0">
      <sharedItems count="3">
        <s v="Fully"/>
        <s v="Ineligible "/>
        <s v="Partia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4">
  <r>
    <m/>
    <x v="0"/>
    <m/>
    <m/>
    <n v="1"/>
    <n v="1"/>
    <x v="0"/>
    <s v="N"/>
    <n v="99"/>
    <x v="0"/>
    <x v="0"/>
    <x v="0"/>
    <x v="0"/>
  </r>
  <r>
    <m/>
    <x v="0"/>
    <m/>
    <m/>
    <n v="1"/>
    <n v="1"/>
    <x v="0"/>
    <s v="E"/>
    <n v="99"/>
    <x v="0"/>
    <x v="1"/>
    <x v="0"/>
    <x v="1"/>
  </r>
  <r>
    <m/>
    <x v="0"/>
    <m/>
    <m/>
    <n v="1"/>
    <n v="1"/>
    <x v="0"/>
    <s v="E"/>
    <n v="99"/>
    <x v="0"/>
    <x v="1"/>
    <x v="0"/>
    <x v="1"/>
  </r>
  <r>
    <m/>
    <x v="0"/>
    <m/>
    <m/>
    <n v="1"/>
    <n v="1"/>
    <x v="0"/>
    <s v="E"/>
    <n v="99"/>
    <x v="0"/>
    <x v="1"/>
    <x v="0"/>
    <x v="1"/>
  </r>
  <r>
    <m/>
    <x v="0"/>
    <m/>
    <m/>
    <n v="1"/>
    <n v="1"/>
    <x v="0"/>
    <s v="E"/>
    <n v="99"/>
    <x v="0"/>
    <x v="1"/>
    <x v="0"/>
    <x v="1"/>
  </r>
  <r>
    <m/>
    <x v="0"/>
    <m/>
    <m/>
    <n v="1"/>
    <n v="1"/>
    <x v="0"/>
    <s v="E"/>
    <n v="99"/>
    <x v="0"/>
    <x v="1"/>
    <x v="1"/>
    <x v="1"/>
  </r>
  <r>
    <m/>
    <x v="0"/>
    <m/>
    <m/>
    <n v="1"/>
    <n v="1"/>
    <x v="0"/>
    <s v="E"/>
    <n v="99"/>
    <x v="0"/>
    <x v="1"/>
    <x v="0"/>
    <x v="1"/>
  </r>
  <r>
    <m/>
    <x v="0"/>
    <m/>
    <m/>
    <n v="1"/>
    <n v="1"/>
    <x v="0"/>
    <s v="E"/>
    <n v="99"/>
    <x v="0"/>
    <x v="1"/>
    <x v="1"/>
    <x v="1"/>
  </r>
  <r>
    <m/>
    <x v="0"/>
    <m/>
    <m/>
    <n v="1"/>
    <n v="1"/>
    <x v="0"/>
    <s v="N"/>
    <n v="99"/>
    <x v="0"/>
    <x v="1"/>
    <x v="0"/>
    <x v="1"/>
  </r>
  <r>
    <m/>
    <x v="0"/>
    <m/>
    <m/>
    <n v="1"/>
    <n v="1"/>
    <x v="0"/>
    <s v="E"/>
    <n v="99"/>
    <x v="0"/>
    <x v="2"/>
    <x v="0"/>
    <x v="1"/>
  </r>
  <r>
    <m/>
    <x v="0"/>
    <m/>
    <m/>
    <n v="1"/>
    <n v="1"/>
    <x v="0"/>
    <s v="N"/>
    <n v="99"/>
    <x v="0"/>
    <x v="1"/>
    <x v="0"/>
    <x v="0"/>
  </r>
  <r>
    <m/>
    <x v="0"/>
    <m/>
    <m/>
    <n v="1"/>
    <n v="1"/>
    <x v="0"/>
    <s v="N"/>
    <n v="99"/>
    <x v="0"/>
    <x v="1"/>
    <x v="0"/>
    <x v="0"/>
  </r>
  <r>
    <m/>
    <x v="0"/>
    <m/>
    <m/>
    <n v="1"/>
    <n v="1"/>
    <x v="0"/>
    <s v="N"/>
    <n v="99"/>
    <x v="0"/>
    <x v="1"/>
    <x v="0"/>
    <x v="0"/>
  </r>
  <r>
    <m/>
    <x v="0"/>
    <m/>
    <m/>
    <n v="1"/>
    <n v="1"/>
    <x v="0"/>
    <s v="E"/>
    <n v="99"/>
    <x v="0"/>
    <x v="1"/>
    <x v="0"/>
    <x v="1"/>
  </r>
  <r>
    <m/>
    <x v="0"/>
    <m/>
    <m/>
    <n v="1"/>
    <n v="1"/>
    <x v="1"/>
    <s v="E"/>
    <n v="99"/>
    <x v="0"/>
    <x v="1"/>
    <x v="1"/>
    <x v="2"/>
  </r>
  <r>
    <m/>
    <x v="1"/>
    <m/>
    <m/>
    <n v="1"/>
    <n v="1"/>
    <x v="1"/>
    <s v="E"/>
    <s v="HX"/>
    <x v="0"/>
    <x v="1"/>
    <x v="0"/>
    <x v="3"/>
  </r>
  <r>
    <m/>
    <x v="1"/>
    <m/>
    <m/>
    <n v="0"/>
    <n v="1"/>
    <x v="1"/>
    <s v="E"/>
    <s v="HX"/>
    <x v="0"/>
    <x v="1"/>
    <x v="0"/>
    <x v="3"/>
  </r>
  <r>
    <m/>
    <x v="1"/>
    <m/>
    <m/>
    <n v="1"/>
    <n v="1"/>
    <x v="1"/>
    <s v="E"/>
    <n v="99"/>
    <x v="0"/>
    <x v="1"/>
    <x v="1"/>
    <x v="2"/>
  </r>
  <r>
    <m/>
    <x v="1"/>
    <m/>
    <m/>
    <n v="1"/>
    <n v="1"/>
    <x v="1"/>
    <s v="N"/>
    <n v="99"/>
    <x v="0"/>
    <x v="1"/>
    <x v="0"/>
    <x v="1"/>
  </r>
  <r>
    <m/>
    <x v="1"/>
    <m/>
    <m/>
    <n v="0"/>
    <n v="1"/>
    <x v="1"/>
    <s v="N"/>
    <n v="99"/>
    <x v="0"/>
    <x v="1"/>
    <x v="0"/>
    <x v="1"/>
  </r>
  <r>
    <m/>
    <x v="2"/>
    <m/>
    <m/>
    <n v="1"/>
    <n v="1"/>
    <x v="1"/>
    <s v="N"/>
    <n v="99"/>
    <x v="0"/>
    <x v="1"/>
    <x v="0"/>
    <x v="1"/>
  </r>
  <r>
    <m/>
    <x v="2"/>
    <m/>
    <m/>
    <n v="1"/>
    <n v="1"/>
    <x v="1"/>
    <s v="N"/>
    <n v="99"/>
    <x v="0"/>
    <x v="2"/>
    <x v="0"/>
    <x v="1"/>
  </r>
  <r>
    <m/>
    <x v="2"/>
    <m/>
    <m/>
    <n v="0"/>
    <n v="1"/>
    <x v="1"/>
    <s v="E"/>
    <n v="99"/>
    <x v="0"/>
    <x v="1"/>
    <x v="1"/>
    <x v="0"/>
  </r>
  <r>
    <m/>
    <x v="2"/>
    <m/>
    <m/>
    <n v="1"/>
    <n v="1"/>
    <x v="2"/>
    <s v="E"/>
    <n v="99"/>
    <x v="0"/>
    <x v="1"/>
    <x v="1"/>
    <x v="2"/>
  </r>
  <r>
    <m/>
    <x v="2"/>
    <m/>
    <m/>
    <n v="1"/>
    <n v="1"/>
    <x v="2"/>
    <s v="E"/>
    <n v="99"/>
    <x v="0"/>
    <x v="1"/>
    <x v="1"/>
    <x v="2"/>
  </r>
  <r>
    <m/>
    <x v="2"/>
    <m/>
    <m/>
    <n v="1"/>
    <n v="1"/>
    <x v="2"/>
    <s v="E"/>
    <n v="99"/>
    <x v="0"/>
    <x v="1"/>
    <x v="1"/>
    <x v="0"/>
  </r>
  <r>
    <m/>
    <x v="2"/>
    <m/>
    <m/>
    <n v="1"/>
    <n v="1"/>
    <x v="2"/>
    <s v="E"/>
    <n v="99"/>
    <x v="0"/>
    <x v="1"/>
    <x v="1"/>
    <x v="2"/>
  </r>
  <r>
    <m/>
    <x v="2"/>
    <m/>
    <m/>
    <n v="1"/>
    <n v="1"/>
    <x v="2"/>
    <s v="N"/>
    <n v="99"/>
    <x v="0"/>
    <x v="1"/>
    <x v="0"/>
    <x v="3"/>
  </r>
  <r>
    <m/>
    <x v="2"/>
    <m/>
    <m/>
    <n v="1"/>
    <n v="1"/>
    <x v="2"/>
    <s v="N"/>
    <n v="99"/>
    <x v="0"/>
    <x v="1"/>
    <x v="0"/>
    <x v="1"/>
  </r>
  <r>
    <m/>
    <x v="3"/>
    <m/>
    <m/>
    <n v="1"/>
    <n v="1"/>
    <x v="1"/>
    <s v="N"/>
    <n v="99"/>
    <x v="1"/>
    <x v="2"/>
    <x v="0"/>
    <x v="1"/>
  </r>
  <r>
    <m/>
    <x v="3"/>
    <m/>
    <m/>
    <n v="1"/>
    <n v="1"/>
    <x v="1"/>
    <s v="E"/>
    <n v="99"/>
    <x v="1"/>
    <x v="2"/>
    <x v="1"/>
    <x v="2"/>
  </r>
  <r>
    <m/>
    <x v="3"/>
    <m/>
    <m/>
    <n v="1"/>
    <n v="1"/>
    <x v="1"/>
    <s v="N"/>
    <n v="99"/>
    <x v="0"/>
    <x v="1"/>
    <x v="0"/>
    <x v="2"/>
  </r>
  <r>
    <m/>
    <x v="3"/>
    <m/>
    <m/>
    <n v="1"/>
    <n v="1"/>
    <x v="1"/>
    <s v="E"/>
    <n v="99"/>
    <x v="0"/>
    <x v="1"/>
    <x v="0"/>
    <x v="2"/>
  </r>
  <r>
    <m/>
    <x v="3"/>
    <m/>
    <m/>
    <n v="1"/>
    <n v="1"/>
    <x v="1"/>
    <s v="E"/>
    <n v="99"/>
    <x v="0"/>
    <x v="1"/>
    <x v="1"/>
    <x v="2"/>
  </r>
  <r>
    <m/>
    <x v="3"/>
    <m/>
    <m/>
    <n v="1"/>
    <n v="1"/>
    <x v="1"/>
    <s v="E"/>
    <n v="99"/>
    <x v="0"/>
    <x v="1"/>
    <x v="1"/>
    <x v="2"/>
  </r>
  <r>
    <m/>
    <x v="3"/>
    <m/>
    <m/>
    <n v="1"/>
    <n v="1"/>
    <x v="1"/>
    <s v="E"/>
    <n v="99"/>
    <x v="0"/>
    <x v="1"/>
    <x v="1"/>
    <x v="1"/>
  </r>
  <r>
    <m/>
    <x v="3"/>
    <m/>
    <m/>
    <n v="1"/>
    <n v="1"/>
    <x v="2"/>
    <s v="E"/>
    <n v="99"/>
    <x v="0"/>
    <x v="1"/>
    <x v="1"/>
    <x v="2"/>
  </r>
  <r>
    <m/>
    <x v="4"/>
    <m/>
    <m/>
    <n v="1"/>
    <n v="1"/>
    <x v="2"/>
    <s v="E"/>
    <n v="99"/>
    <x v="0"/>
    <x v="1"/>
    <x v="0"/>
    <x v="1"/>
  </r>
  <r>
    <m/>
    <x v="4"/>
    <m/>
    <m/>
    <n v="1"/>
    <n v="1"/>
    <x v="2"/>
    <s v="E"/>
    <n v="99"/>
    <x v="0"/>
    <x v="1"/>
    <x v="1"/>
    <x v="1"/>
  </r>
  <r>
    <m/>
    <x v="4"/>
    <m/>
    <m/>
    <n v="1"/>
    <n v="1"/>
    <x v="2"/>
    <s v="E"/>
    <n v="99"/>
    <x v="0"/>
    <x v="1"/>
    <x v="0"/>
    <x v="2"/>
  </r>
  <r>
    <m/>
    <x v="4"/>
    <m/>
    <m/>
    <n v="1"/>
    <n v="1"/>
    <x v="2"/>
    <s v="E"/>
    <n v="99"/>
    <x v="1"/>
    <x v="1"/>
    <x v="0"/>
    <x v="2"/>
  </r>
  <r>
    <m/>
    <x v="4"/>
    <m/>
    <m/>
    <n v="1"/>
    <n v="1"/>
    <x v="2"/>
    <s v="E"/>
    <n v="99"/>
    <x v="1"/>
    <x v="0"/>
    <x v="1"/>
    <x v="0"/>
  </r>
  <r>
    <m/>
    <x v="5"/>
    <m/>
    <m/>
    <n v="1"/>
    <n v="1"/>
    <x v="2"/>
    <s v="E"/>
    <n v="99"/>
    <x v="1"/>
    <x v="1"/>
    <x v="0"/>
    <x v="0"/>
  </r>
  <r>
    <m/>
    <x v="5"/>
    <m/>
    <m/>
    <n v="1"/>
    <n v="1"/>
    <x v="2"/>
    <s v="E"/>
    <n v="99"/>
    <x v="1"/>
    <x v="1"/>
    <x v="0"/>
    <x v="0"/>
  </r>
  <r>
    <m/>
    <x v="5"/>
    <m/>
    <m/>
    <n v="1"/>
    <n v="1"/>
    <x v="2"/>
    <s v="E"/>
    <n v="99"/>
    <x v="1"/>
    <x v="1"/>
    <x v="0"/>
    <x v="0"/>
  </r>
  <r>
    <m/>
    <x v="5"/>
    <m/>
    <m/>
    <n v="1"/>
    <n v="1"/>
    <x v="2"/>
    <s v="E"/>
    <n v="99"/>
    <x v="1"/>
    <x v="1"/>
    <x v="1"/>
    <x v="0"/>
  </r>
  <r>
    <m/>
    <x v="5"/>
    <m/>
    <m/>
    <n v="1"/>
    <n v="1"/>
    <x v="1"/>
    <s v="E"/>
    <n v="99"/>
    <x v="1"/>
    <x v="1"/>
    <x v="1"/>
    <x v="0"/>
  </r>
  <r>
    <m/>
    <x v="5"/>
    <m/>
    <m/>
    <n v="1"/>
    <n v="1"/>
    <x v="1"/>
    <s v="E"/>
    <n v="99"/>
    <x v="1"/>
    <x v="1"/>
    <x v="1"/>
    <x v="0"/>
  </r>
  <r>
    <m/>
    <x v="5"/>
    <m/>
    <m/>
    <n v="1"/>
    <n v="1"/>
    <x v="1"/>
    <s v="E"/>
    <n v="99"/>
    <x v="1"/>
    <x v="1"/>
    <x v="1"/>
    <x v="0"/>
  </r>
  <r>
    <m/>
    <x v="5"/>
    <m/>
    <m/>
    <n v="1"/>
    <n v="1"/>
    <x v="1"/>
    <s v="E"/>
    <n v="99"/>
    <x v="1"/>
    <x v="1"/>
    <x v="1"/>
    <x v="0"/>
  </r>
  <r>
    <m/>
    <x v="5"/>
    <m/>
    <m/>
    <n v="1"/>
    <n v="1"/>
    <x v="1"/>
    <s v="E"/>
    <n v="99"/>
    <x v="1"/>
    <x v="1"/>
    <x v="1"/>
    <x v="0"/>
  </r>
  <r>
    <m/>
    <x v="5"/>
    <m/>
    <m/>
    <n v="1"/>
    <n v="1"/>
    <x v="1"/>
    <s v="E"/>
    <n v="99"/>
    <x v="1"/>
    <x v="1"/>
    <x v="0"/>
    <x v="0"/>
  </r>
  <r>
    <m/>
    <x v="5"/>
    <m/>
    <m/>
    <n v="1"/>
    <n v="1"/>
    <x v="1"/>
    <s v="E"/>
    <n v="99"/>
    <x v="1"/>
    <x v="1"/>
    <x v="0"/>
    <x v="0"/>
  </r>
  <r>
    <m/>
    <x v="5"/>
    <m/>
    <m/>
    <n v="1"/>
    <n v="1"/>
    <x v="1"/>
    <s v="E"/>
    <n v="99"/>
    <x v="1"/>
    <x v="1"/>
    <x v="1"/>
    <x v="0"/>
  </r>
  <r>
    <m/>
    <x v="6"/>
    <m/>
    <m/>
    <n v="1"/>
    <n v="1"/>
    <x v="1"/>
    <s v="E"/>
    <n v="99"/>
    <x v="1"/>
    <x v="2"/>
    <x v="1"/>
    <x v="0"/>
  </r>
  <r>
    <m/>
    <x v="6"/>
    <m/>
    <m/>
    <n v="1"/>
    <n v="1"/>
    <x v="1"/>
    <s v="N"/>
    <n v="99"/>
    <x v="1"/>
    <x v="2"/>
    <x v="0"/>
    <x v="0"/>
  </r>
  <r>
    <m/>
    <x v="6"/>
    <m/>
    <m/>
    <n v="1"/>
    <n v="1"/>
    <x v="0"/>
    <s v="E"/>
    <n v="99"/>
    <x v="1"/>
    <x v="2"/>
    <x v="1"/>
    <x v="0"/>
  </r>
  <r>
    <m/>
    <x v="6"/>
    <m/>
    <m/>
    <n v="1"/>
    <n v="1"/>
    <x v="0"/>
    <s v="N"/>
    <n v="99"/>
    <x v="1"/>
    <x v="2"/>
    <x v="0"/>
    <x v="0"/>
  </r>
  <r>
    <m/>
    <x v="6"/>
    <m/>
    <m/>
    <n v="1"/>
    <n v="1"/>
    <x v="0"/>
    <s v="E"/>
    <n v="99"/>
    <x v="1"/>
    <x v="2"/>
    <x v="1"/>
    <x v="0"/>
  </r>
  <r>
    <m/>
    <x v="6"/>
    <m/>
    <m/>
    <n v="1"/>
    <n v="1"/>
    <x v="0"/>
    <s v="E"/>
    <n v="99"/>
    <x v="1"/>
    <x v="2"/>
    <x v="1"/>
    <x v="0"/>
  </r>
  <r>
    <m/>
    <x v="6"/>
    <m/>
    <m/>
    <n v="1"/>
    <n v="1"/>
    <x v="0"/>
    <s v="N"/>
    <n v="99"/>
    <x v="1"/>
    <x v="2"/>
    <x v="1"/>
    <x v="0"/>
  </r>
  <r>
    <m/>
    <x v="6"/>
    <m/>
    <m/>
    <n v="1"/>
    <n v="1"/>
    <x v="0"/>
    <s v="N"/>
    <s v="CX"/>
    <x v="2"/>
    <x v="1"/>
    <x v="0"/>
    <x v="0"/>
  </r>
  <r>
    <m/>
    <x v="6"/>
    <m/>
    <m/>
    <n v="1"/>
    <n v="1"/>
    <x v="0"/>
    <s v="N"/>
    <n v="99"/>
    <x v="2"/>
    <x v="1"/>
    <x v="0"/>
    <x v="0"/>
  </r>
  <r>
    <m/>
    <x v="6"/>
    <m/>
    <m/>
    <n v="1"/>
    <n v="1"/>
    <x v="0"/>
    <s v="E"/>
    <n v="99"/>
    <x v="2"/>
    <x v="1"/>
    <x v="1"/>
    <x v="2"/>
  </r>
  <r>
    <m/>
    <x v="6"/>
    <m/>
    <m/>
    <n v="1"/>
    <n v="1"/>
    <x v="0"/>
    <s v="E"/>
    <n v="99"/>
    <x v="2"/>
    <x v="1"/>
    <x v="0"/>
    <x v="3"/>
  </r>
  <r>
    <m/>
    <x v="6"/>
    <m/>
    <m/>
    <n v="1"/>
    <n v="1"/>
    <x v="0"/>
    <s v="E"/>
    <n v="99"/>
    <x v="2"/>
    <x v="1"/>
    <x v="0"/>
    <x v="0"/>
  </r>
  <r>
    <m/>
    <x v="6"/>
    <m/>
    <m/>
    <n v="0"/>
    <n v="1"/>
    <x v="0"/>
    <s v="E"/>
    <n v="99"/>
    <x v="2"/>
    <x v="1"/>
    <x v="0"/>
    <x v="0"/>
  </r>
  <r>
    <m/>
    <x v="6"/>
    <m/>
    <m/>
    <n v="1"/>
    <n v="1"/>
    <x v="2"/>
    <s v="E"/>
    <n v="99"/>
    <x v="2"/>
    <x v="1"/>
    <x v="1"/>
    <x v="2"/>
  </r>
  <r>
    <m/>
    <x v="6"/>
    <m/>
    <m/>
    <n v="1"/>
    <n v="1"/>
    <x v="2"/>
    <s v="E"/>
    <n v="99"/>
    <x v="2"/>
    <x v="1"/>
    <x v="1"/>
    <x v="2"/>
  </r>
  <r>
    <m/>
    <x v="7"/>
    <m/>
    <m/>
    <n v="1"/>
    <n v="1"/>
    <x v="2"/>
    <s v="N"/>
    <n v="99"/>
    <x v="1"/>
    <x v="1"/>
    <x v="0"/>
    <x v="3"/>
  </r>
  <r>
    <m/>
    <x v="7"/>
    <m/>
    <m/>
    <n v="0"/>
    <n v="1"/>
    <x v="2"/>
    <s v="N"/>
    <n v="99"/>
    <x v="1"/>
    <x v="1"/>
    <x v="0"/>
    <x v="3"/>
  </r>
  <r>
    <m/>
    <x v="7"/>
    <m/>
    <m/>
    <n v="0"/>
    <n v="1"/>
    <x v="2"/>
    <s v="N"/>
    <n v="99"/>
    <x v="1"/>
    <x v="1"/>
    <x v="0"/>
    <x v="3"/>
  </r>
  <r>
    <m/>
    <x v="7"/>
    <m/>
    <m/>
    <n v="0"/>
    <n v="1"/>
    <x v="2"/>
    <s v="N"/>
    <n v="99"/>
    <x v="1"/>
    <x v="1"/>
    <x v="0"/>
    <x v="3"/>
  </r>
  <r>
    <m/>
    <x v="7"/>
    <m/>
    <m/>
    <n v="1"/>
    <n v="1"/>
    <x v="2"/>
    <s v="E"/>
    <n v="99"/>
    <x v="1"/>
    <x v="1"/>
    <x v="0"/>
    <x v="3"/>
  </r>
  <r>
    <m/>
    <x v="7"/>
    <m/>
    <m/>
    <n v="1"/>
    <n v="1"/>
    <x v="2"/>
    <s v="E"/>
    <n v="99"/>
    <x v="1"/>
    <x v="2"/>
    <x v="0"/>
    <x v="3"/>
  </r>
  <r>
    <m/>
    <x v="7"/>
    <m/>
    <m/>
    <n v="1"/>
    <n v="1"/>
    <x v="2"/>
    <s v="E"/>
    <n v="99"/>
    <x v="1"/>
    <x v="1"/>
    <x v="0"/>
    <x v="3"/>
  </r>
  <r>
    <m/>
    <x v="7"/>
    <m/>
    <m/>
    <n v="1"/>
    <n v="1"/>
    <x v="2"/>
    <s v="E"/>
    <n v="99"/>
    <x v="1"/>
    <x v="1"/>
    <x v="1"/>
    <x v="2"/>
  </r>
  <r>
    <m/>
    <x v="7"/>
    <m/>
    <m/>
    <n v="1"/>
    <n v="1"/>
    <x v="2"/>
    <s v="E"/>
    <n v="99"/>
    <x v="1"/>
    <x v="1"/>
    <x v="0"/>
    <x v="3"/>
  </r>
  <r>
    <m/>
    <x v="7"/>
    <m/>
    <m/>
    <n v="1"/>
    <n v="1"/>
    <x v="2"/>
    <s v="E"/>
    <n v="99"/>
    <x v="1"/>
    <x v="1"/>
    <x v="1"/>
    <x v="2"/>
  </r>
  <r>
    <m/>
    <x v="7"/>
    <m/>
    <m/>
    <n v="1"/>
    <n v="1"/>
    <x v="2"/>
    <s v="E"/>
    <n v="99"/>
    <x v="1"/>
    <x v="1"/>
    <x v="1"/>
    <x v="2"/>
  </r>
  <r>
    <m/>
    <x v="7"/>
    <m/>
    <m/>
    <n v="1"/>
    <n v="1"/>
    <x v="2"/>
    <s v="E"/>
    <n v="99"/>
    <x v="1"/>
    <x v="1"/>
    <x v="1"/>
    <x v="2"/>
  </r>
  <r>
    <m/>
    <x v="7"/>
    <m/>
    <m/>
    <n v="1"/>
    <n v="1"/>
    <x v="2"/>
    <s v="N"/>
    <s v="CX"/>
    <x v="1"/>
    <x v="1"/>
    <x v="0"/>
    <x v="3"/>
  </r>
  <r>
    <m/>
    <x v="7"/>
    <m/>
    <m/>
    <n v="1"/>
    <n v="1"/>
    <x v="2"/>
    <s v="E"/>
    <n v="99"/>
    <x v="1"/>
    <x v="1"/>
    <x v="0"/>
    <x v="3"/>
  </r>
  <r>
    <m/>
    <x v="7"/>
    <m/>
    <m/>
    <n v="1"/>
    <n v="1"/>
    <x v="2"/>
    <s v="E"/>
    <n v="99"/>
    <x v="1"/>
    <x v="2"/>
    <x v="1"/>
    <x v="2"/>
  </r>
  <r>
    <m/>
    <x v="8"/>
    <m/>
    <m/>
    <n v="1"/>
    <n v="1"/>
    <x v="2"/>
    <s v="N"/>
    <s v="CX"/>
    <x v="1"/>
    <x v="3"/>
    <x v="0"/>
    <x v="3"/>
  </r>
  <r>
    <m/>
    <x v="8"/>
    <m/>
    <m/>
    <n v="1"/>
    <n v="1"/>
    <x v="2"/>
    <s v="N"/>
    <n v="99"/>
    <x v="1"/>
    <x v="1"/>
    <x v="0"/>
    <x v="3"/>
  </r>
  <r>
    <m/>
    <x v="8"/>
    <m/>
    <m/>
    <n v="0"/>
    <n v="1"/>
    <x v="2"/>
    <s v="N"/>
    <n v="99"/>
    <x v="1"/>
    <x v="1"/>
    <x v="0"/>
    <x v="3"/>
  </r>
  <r>
    <m/>
    <x v="8"/>
    <m/>
    <m/>
    <n v="0"/>
    <n v="1"/>
    <x v="2"/>
    <s v="N"/>
    <n v="99"/>
    <x v="1"/>
    <x v="1"/>
    <x v="0"/>
    <x v="3"/>
  </r>
  <r>
    <m/>
    <x v="8"/>
    <m/>
    <m/>
    <n v="1"/>
    <n v="1"/>
    <x v="2"/>
    <s v="E"/>
    <n v="99"/>
    <x v="1"/>
    <x v="1"/>
    <x v="1"/>
    <x v="2"/>
  </r>
  <r>
    <m/>
    <x v="8"/>
    <m/>
    <m/>
    <n v="1"/>
    <n v="1"/>
    <x v="2"/>
    <s v="E"/>
    <n v="99"/>
    <x v="1"/>
    <x v="1"/>
    <x v="1"/>
    <x v="2"/>
  </r>
  <r>
    <m/>
    <x v="8"/>
    <m/>
    <m/>
    <n v="0"/>
    <n v="1"/>
    <x v="2"/>
    <s v="E"/>
    <n v="99"/>
    <x v="1"/>
    <x v="1"/>
    <x v="1"/>
    <x v="2"/>
  </r>
  <r>
    <m/>
    <x v="8"/>
    <m/>
    <m/>
    <n v="0"/>
    <n v="1"/>
    <x v="2"/>
    <s v="E"/>
    <n v="99"/>
    <x v="1"/>
    <x v="1"/>
    <x v="1"/>
    <x v="2"/>
  </r>
  <r>
    <m/>
    <x v="8"/>
    <m/>
    <m/>
    <n v="0"/>
    <n v="1"/>
    <x v="1"/>
    <s v="N"/>
    <s v="CX"/>
    <x v="1"/>
    <x v="1"/>
    <x v="0"/>
    <x v="3"/>
  </r>
  <r>
    <m/>
    <x v="8"/>
    <m/>
    <m/>
    <n v="1"/>
    <n v="1"/>
    <x v="1"/>
    <s v="N"/>
    <n v="99"/>
    <x v="1"/>
    <x v="1"/>
    <x v="0"/>
    <x v="3"/>
  </r>
  <r>
    <m/>
    <x v="8"/>
    <m/>
    <m/>
    <n v="1"/>
    <n v="1"/>
    <x v="1"/>
    <s v="E"/>
    <n v="99"/>
    <x v="1"/>
    <x v="1"/>
    <x v="0"/>
    <x v="3"/>
  </r>
  <r>
    <m/>
    <x v="8"/>
    <m/>
    <m/>
    <n v="0"/>
    <n v="1"/>
    <x v="1"/>
    <s v="N"/>
    <n v="99"/>
    <x v="1"/>
    <x v="1"/>
    <x v="0"/>
    <x v="3"/>
  </r>
  <r>
    <m/>
    <x v="8"/>
    <m/>
    <m/>
    <n v="0"/>
    <n v="1"/>
    <x v="1"/>
    <s v="N"/>
    <n v="99"/>
    <x v="1"/>
    <x v="1"/>
    <x v="0"/>
    <x v="3"/>
  </r>
  <r>
    <m/>
    <x v="8"/>
    <m/>
    <m/>
    <n v="0"/>
    <n v="1"/>
    <x v="1"/>
    <s v="E"/>
    <n v="99"/>
    <x v="1"/>
    <x v="1"/>
    <x v="1"/>
    <x v="3"/>
  </r>
  <r>
    <m/>
    <x v="8"/>
    <m/>
    <m/>
    <n v="1"/>
    <n v="1"/>
    <x v="1"/>
    <s v="E"/>
    <n v="99"/>
    <x v="1"/>
    <x v="1"/>
    <x v="1"/>
    <x v="2"/>
  </r>
  <r>
    <m/>
    <x v="8"/>
    <m/>
    <m/>
    <n v="0"/>
    <n v="1"/>
    <x v="1"/>
    <s v="E"/>
    <n v="99"/>
    <x v="1"/>
    <x v="1"/>
    <x v="1"/>
    <x v="2"/>
  </r>
  <r>
    <m/>
    <x v="8"/>
    <m/>
    <m/>
    <n v="0"/>
    <n v="1"/>
    <x v="1"/>
    <s v="E"/>
    <n v="99"/>
    <x v="1"/>
    <x v="1"/>
    <x v="1"/>
    <x v="1"/>
  </r>
  <r>
    <m/>
    <x v="8"/>
    <m/>
    <m/>
    <n v="0"/>
    <n v="1"/>
    <x v="1"/>
    <s v="E"/>
    <n v="99"/>
    <x v="1"/>
    <x v="1"/>
    <x v="1"/>
    <x v="2"/>
  </r>
  <r>
    <m/>
    <x v="8"/>
    <m/>
    <m/>
    <n v="1"/>
    <n v="1"/>
    <x v="1"/>
    <s v="E"/>
    <n v="99"/>
    <x v="1"/>
    <x v="1"/>
    <x v="1"/>
    <x v="2"/>
  </r>
  <r>
    <m/>
    <x v="8"/>
    <m/>
    <m/>
    <n v="1"/>
    <n v="1"/>
    <x v="1"/>
    <s v="E"/>
    <n v="99"/>
    <x v="1"/>
    <x v="1"/>
    <x v="1"/>
    <x v="2"/>
  </r>
  <r>
    <m/>
    <x v="8"/>
    <m/>
    <m/>
    <n v="1"/>
    <n v="1"/>
    <x v="1"/>
    <s v="E"/>
    <n v="99"/>
    <x v="1"/>
    <x v="1"/>
    <x v="1"/>
    <x v="2"/>
  </r>
  <r>
    <m/>
    <x v="8"/>
    <m/>
    <m/>
    <n v="0"/>
    <n v="1"/>
    <x v="1"/>
    <s v="N"/>
    <s v="CX"/>
    <x v="1"/>
    <x v="1"/>
    <x v="0"/>
    <x v="3"/>
  </r>
  <r>
    <m/>
    <x v="8"/>
    <m/>
    <m/>
    <n v="1"/>
    <n v="1"/>
    <x v="1"/>
    <s v="E"/>
    <n v="99"/>
    <x v="1"/>
    <x v="1"/>
    <x v="1"/>
    <x v="3"/>
  </r>
  <r>
    <m/>
    <x v="8"/>
    <m/>
    <m/>
    <n v="0"/>
    <n v="1"/>
    <x v="1"/>
    <s v="N"/>
    <n v="99"/>
    <x v="1"/>
    <x v="1"/>
    <x v="0"/>
    <x v="3"/>
  </r>
  <r>
    <m/>
    <x v="8"/>
    <m/>
    <m/>
    <n v="0"/>
    <n v="1"/>
    <x v="1"/>
    <s v="N"/>
    <n v="99"/>
    <x v="1"/>
    <x v="1"/>
    <x v="0"/>
    <x v="3"/>
  </r>
  <r>
    <m/>
    <x v="8"/>
    <m/>
    <m/>
    <n v="0"/>
    <n v="1"/>
    <x v="1"/>
    <s v="N"/>
    <n v="99"/>
    <x v="1"/>
    <x v="1"/>
    <x v="0"/>
    <x v="3"/>
  </r>
  <r>
    <m/>
    <x v="8"/>
    <m/>
    <m/>
    <n v="1"/>
    <n v="1"/>
    <x v="1"/>
    <s v="N"/>
    <n v="99"/>
    <x v="1"/>
    <x v="1"/>
    <x v="0"/>
    <x v="3"/>
  </r>
  <r>
    <m/>
    <x v="8"/>
    <m/>
    <m/>
    <n v="0"/>
    <n v="1"/>
    <x v="1"/>
    <s v="E"/>
    <n v="99"/>
    <x v="1"/>
    <x v="1"/>
    <x v="1"/>
    <x v="1"/>
  </r>
  <r>
    <m/>
    <x v="8"/>
    <m/>
    <m/>
    <n v="0"/>
    <n v="1"/>
    <x v="1"/>
    <s v="E"/>
    <n v="99"/>
    <x v="1"/>
    <x v="1"/>
    <x v="1"/>
    <x v="1"/>
  </r>
  <r>
    <m/>
    <x v="8"/>
    <m/>
    <m/>
    <n v="0"/>
    <n v="1"/>
    <x v="1"/>
    <s v="E"/>
    <n v="99"/>
    <x v="1"/>
    <x v="1"/>
    <x v="1"/>
    <x v="1"/>
  </r>
  <r>
    <m/>
    <x v="8"/>
    <m/>
    <m/>
    <n v="0"/>
    <n v="1"/>
    <x v="1"/>
    <s v="E"/>
    <n v="99"/>
    <x v="1"/>
    <x v="1"/>
    <x v="1"/>
    <x v="1"/>
  </r>
  <r>
    <m/>
    <x v="8"/>
    <m/>
    <m/>
    <n v="0"/>
    <n v="1"/>
    <x v="1"/>
    <s v="E"/>
    <n v="99"/>
    <x v="1"/>
    <x v="1"/>
    <x v="1"/>
    <x v="1"/>
  </r>
  <r>
    <m/>
    <x v="8"/>
    <m/>
    <m/>
    <n v="0"/>
    <n v="1"/>
    <x v="1"/>
    <s v="E"/>
    <n v="99"/>
    <x v="1"/>
    <x v="1"/>
    <x v="1"/>
    <x v="1"/>
  </r>
  <r>
    <m/>
    <x v="8"/>
    <m/>
    <m/>
    <n v="0"/>
    <n v="1"/>
    <x v="1"/>
    <s v="E"/>
    <n v="99"/>
    <x v="1"/>
    <x v="1"/>
    <x v="1"/>
    <x v="2"/>
  </r>
  <r>
    <m/>
    <x v="9"/>
    <m/>
    <m/>
    <n v="1"/>
    <n v="1"/>
    <x v="1"/>
    <s v="N"/>
    <s v="CX"/>
    <x v="1"/>
    <x v="1"/>
    <x v="0"/>
    <x v="3"/>
  </r>
  <r>
    <m/>
    <x v="9"/>
    <m/>
    <m/>
    <n v="1"/>
    <n v="1"/>
    <x v="1"/>
    <s v="N"/>
    <n v="99"/>
    <x v="1"/>
    <x v="1"/>
    <x v="0"/>
    <x v="1"/>
  </r>
  <r>
    <m/>
    <x v="9"/>
    <m/>
    <m/>
    <n v="1"/>
    <n v="1"/>
    <x v="1"/>
    <s v="E"/>
    <n v="99"/>
    <x v="1"/>
    <x v="1"/>
    <x v="0"/>
    <x v="1"/>
  </r>
  <r>
    <m/>
    <x v="9"/>
    <m/>
    <m/>
    <n v="1"/>
    <n v="1"/>
    <x v="2"/>
    <s v="E"/>
    <n v="99"/>
    <x v="1"/>
    <x v="1"/>
    <x v="0"/>
    <x v="1"/>
  </r>
  <r>
    <m/>
    <x v="9"/>
    <m/>
    <m/>
    <n v="1"/>
    <n v="1"/>
    <x v="2"/>
    <s v="E"/>
    <n v="99"/>
    <x v="1"/>
    <x v="2"/>
    <x v="1"/>
    <x v="0"/>
  </r>
  <r>
    <m/>
    <x v="9"/>
    <m/>
    <m/>
    <n v="1"/>
    <n v="1"/>
    <x v="2"/>
    <s v="E"/>
    <n v="99"/>
    <x v="1"/>
    <x v="1"/>
    <x v="0"/>
    <x v="1"/>
  </r>
  <r>
    <m/>
    <x v="10"/>
    <m/>
    <m/>
    <n v="1"/>
    <n v="1"/>
    <x v="2"/>
    <s v="E"/>
    <n v="99"/>
    <x v="1"/>
    <x v="2"/>
    <x v="0"/>
    <x v="2"/>
  </r>
  <r>
    <m/>
    <x v="10"/>
    <m/>
    <m/>
    <n v="1"/>
    <n v="1"/>
    <x v="2"/>
    <s v="E"/>
    <n v="99"/>
    <x v="1"/>
    <x v="1"/>
    <x v="0"/>
    <x v="2"/>
  </r>
  <r>
    <m/>
    <x v="10"/>
    <m/>
    <m/>
    <n v="1"/>
    <n v="1"/>
    <x v="2"/>
    <s v="N"/>
    <n v="99"/>
    <x v="1"/>
    <x v="2"/>
    <x v="0"/>
    <x v="1"/>
  </r>
  <r>
    <m/>
    <x v="10"/>
    <m/>
    <m/>
    <n v="1"/>
    <n v="1"/>
    <x v="2"/>
    <s v="N"/>
    <n v="99"/>
    <x v="1"/>
    <x v="0"/>
    <x v="0"/>
    <x v="1"/>
  </r>
  <r>
    <m/>
    <x v="10"/>
    <m/>
    <m/>
    <n v="0"/>
    <n v="1"/>
    <x v="2"/>
    <s v="N"/>
    <n v="99"/>
    <x v="1"/>
    <x v="0"/>
    <x v="0"/>
    <x v="1"/>
  </r>
  <r>
    <m/>
    <x v="10"/>
    <m/>
    <m/>
    <n v="0"/>
    <n v="1"/>
    <x v="2"/>
    <s v="N"/>
    <n v="99"/>
    <x v="1"/>
    <x v="0"/>
    <x v="0"/>
    <x v="1"/>
  </r>
  <r>
    <m/>
    <x v="10"/>
    <m/>
    <m/>
    <n v="1"/>
    <n v="1"/>
    <x v="2"/>
    <s v="N"/>
    <n v="99"/>
    <x v="1"/>
    <x v="0"/>
    <x v="0"/>
    <x v="1"/>
  </r>
  <r>
    <m/>
    <x v="10"/>
    <m/>
    <m/>
    <n v="1"/>
    <n v="1"/>
    <x v="2"/>
    <s v="E"/>
    <n v="99"/>
    <x v="1"/>
    <x v="0"/>
    <x v="0"/>
    <x v="1"/>
  </r>
  <r>
    <m/>
    <x v="10"/>
    <m/>
    <m/>
    <n v="0"/>
    <n v="1"/>
    <x v="2"/>
    <s v="E"/>
    <n v="99"/>
    <x v="1"/>
    <x v="0"/>
    <x v="1"/>
    <x v="1"/>
  </r>
  <r>
    <m/>
    <x v="10"/>
    <m/>
    <m/>
    <n v="0"/>
    <n v="1"/>
    <x v="2"/>
    <s v="E"/>
    <n v="99"/>
    <x v="1"/>
    <x v="0"/>
    <x v="1"/>
    <x v="1"/>
  </r>
  <r>
    <m/>
    <x v="11"/>
    <m/>
    <m/>
    <n v="1"/>
    <n v="1"/>
    <x v="2"/>
    <s v="N"/>
    <n v="99"/>
    <x v="1"/>
    <x v="1"/>
    <x v="0"/>
    <x v="3"/>
  </r>
  <r>
    <m/>
    <x v="11"/>
    <m/>
    <m/>
    <n v="1"/>
    <n v="1"/>
    <x v="2"/>
    <s v="E"/>
    <n v="99"/>
    <x v="1"/>
    <x v="1"/>
    <x v="1"/>
    <x v="1"/>
  </r>
  <r>
    <m/>
    <x v="11"/>
    <m/>
    <m/>
    <n v="0"/>
    <n v="1"/>
    <x v="2"/>
    <s v="E"/>
    <n v="99"/>
    <x v="1"/>
    <x v="1"/>
    <x v="1"/>
    <x v="1"/>
  </r>
  <r>
    <m/>
    <x v="11"/>
    <m/>
    <m/>
    <n v="1"/>
    <n v="1"/>
    <x v="1"/>
    <s v="E"/>
    <n v="99"/>
    <x v="1"/>
    <x v="1"/>
    <x v="1"/>
    <x v="2"/>
  </r>
  <r>
    <m/>
    <x v="12"/>
    <m/>
    <m/>
    <n v="1"/>
    <n v="1"/>
    <x v="1"/>
    <s v="E"/>
    <n v="99"/>
    <x v="1"/>
    <x v="1"/>
    <x v="1"/>
    <x v="2"/>
  </r>
  <r>
    <m/>
    <x v="12"/>
    <m/>
    <m/>
    <n v="1"/>
    <n v="1"/>
    <x v="1"/>
    <s v="N"/>
    <n v="99"/>
    <x v="1"/>
    <x v="1"/>
    <x v="0"/>
    <x v="1"/>
  </r>
  <r>
    <m/>
    <x v="12"/>
    <m/>
    <m/>
    <n v="1"/>
    <n v="1"/>
    <x v="1"/>
    <s v="E"/>
    <n v="99"/>
    <x v="1"/>
    <x v="1"/>
    <x v="0"/>
    <x v="1"/>
  </r>
  <r>
    <m/>
    <x v="12"/>
    <m/>
    <m/>
    <n v="0"/>
    <n v="1"/>
    <x v="1"/>
    <s v="E"/>
    <n v="99"/>
    <x v="1"/>
    <x v="1"/>
    <x v="0"/>
    <x v="1"/>
  </r>
  <r>
    <m/>
    <x v="12"/>
    <m/>
    <m/>
    <n v="0"/>
    <n v="1"/>
    <x v="1"/>
    <s v="E"/>
    <n v="99"/>
    <x v="1"/>
    <x v="1"/>
    <x v="0"/>
    <x v="1"/>
  </r>
  <r>
    <m/>
    <x v="12"/>
    <m/>
    <m/>
    <n v="0"/>
    <n v="1"/>
    <x v="0"/>
    <s v="E"/>
    <n v="99"/>
    <x v="1"/>
    <x v="1"/>
    <x v="0"/>
    <x v="1"/>
  </r>
  <r>
    <m/>
    <x v="12"/>
    <m/>
    <m/>
    <n v="1"/>
    <n v="1"/>
    <x v="0"/>
    <s v="E"/>
    <n v="99"/>
    <x v="1"/>
    <x v="1"/>
    <x v="0"/>
    <x v="1"/>
  </r>
  <r>
    <m/>
    <x v="12"/>
    <m/>
    <m/>
    <n v="1"/>
    <n v="1"/>
    <x v="0"/>
    <s v="E"/>
    <n v="99"/>
    <x v="1"/>
    <x v="1"/>
    <x v="1"/>
    <x v="3"/>
  </r>
  <r>
    <m/>
    <x v="13"/>
    <m/>
    <m/>
    <n v="1"/>
    <n v="1"/>
    <x v="0"/>
    <s v="N"/>
    <n v="99"/>
    <x v="1"/>
    <x v="1"/>
    <x v="0"/>
    <x v="1"/>
  </r>
  <r>
    <m/>
    <x v="13"/>
    <m/>
    <m/>
    <n v="1"/>
    <n v="1"/>
    <x v="0"/>
    <s v="N"/>
    <n v="99"/>
    <x v="1"/>
    <x v="1"/>
    <x v="0"/>
    <x v="1"/>
  </r>
  <r>
    <m/>
    <x v="13"/>
    <m/>
    <m/>
    <n v="1"/>
    <n v="1"/>
    <x v="0"/>
    <s v="E"/>
    <n v="99"/>
    <x v="1"/>
    <x v="1"/>
    <x v="1"/>
    <x v="1"/>
  </r>
  <r>
    <m/>
    <x v="14"/>
    <m/>
    <m/>
    <n v="1"/>
    <n v="1"/>
    <x v="0"/>
    <s v="N"/>
    <s v="CX"/>
    <x v="1"/>
    <x v="1"/>
    <x v="0"/>
    <x v="3"/>
  </r>
  <r>
    <m/>
    <x v="14"/>
    <m/>
    <m/>
    <n v="1"/>
    <n v="1"/>
    <x v="0"/>
    <s v="E"/>
    <n v="99"/>
    <x v="1"/>
    <x v="1"/>
    <x v="0"/>
    <x v="1"/>
  </r>
  <r>
    <m/>
    <x v="15"/>
    <m/>
    <m/>
    <n v="1"/>
    <n v="1"/>
    <x v="0"/>
    <s v="E"/>
    <n v="99"/>
    <x v="1"/>
    <x v="1"/>
    <x v="1"/>
    <x v="2"/>
  </r>
  <r>
    <m/>
    <x v="15"/>
    <m/>
    <m/>
    <n v="1"/>
    <n v="1"/>
    <x v="0"/>
    <s v="E"/>
    <n v="99"/>
    <x v="1"/>
    <x v="2"/>
    <x v="1"/>
    <x v="1"/>
  </r>
  <r>
    <m/>
    <x v="15"/>
    <m/>
    <m/>
    <n v="1"/>
    <n v="1"/>
    <x v="0"/>
    <s v="E"/>
    <n v="99"/>
    <x v="1"/>
    <x v="0"/>
    <x v="1"/>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4">
  <r>
    <m/>
    <s v="A2"/>
    <m/>
    <m/>
    <n v="1"/>
    <n v="1"/>
    <s v="Diagon Alley"/>
    <s v="N"/>
    <n v="99"/>
    <x v="0"/>
  </r>
  <r>
    <m/>
    <s v="A2"/>
    <m/>
    <m/>
    <n v="1"/>
    <n v="1"/>
    <s v="Diagon Alley"/>
    <s v="E"/>
    <n v="99"/>
    <x v="0"/>
  </r>
  <r>
    <m/>
    <s v="A2"/>
    <m/>
    <m/>
    <n v="1"/>
    <n v="1"/>
    <s v="Diagon Alley"/>
    <s v="E"/>
    <n v="99"/>
    <x v="0"/>
  </r>
  <r>
    <m/>
    <s v="A2"/>
    <m/>
    <m/>
    <n v="1"/>
    <n v="1"/>
    <s v="Diagon Alley"/>
    <s v="E"/>
    <n v="99"/>
    <x v="0"/>
  </r>
  <r>
    <m/>
    <s v="A2"/>
    <m/>
    <m/>
    <n v="1"/>
    <n v="1"/>
    <s v="Diagon Alley"/>
    <s v="E"/>
    <n v="99"/>
    <x v="0"/>
  </r>
  <r>
    <m/>
    <s v="A2"/>
    <m/>
    <m/>
    <n v="1"/>
    <n v="1"/>
    <s v="Diagon Alley"/>
    <s v="E"/>
    <n v="99"/>
    <x v="0"/>
  </r>
  <r>
    <m/>
    <s v="A2"/>
    <m/>
    <m/>
    <n v="1"/>
    <n v="1"/>
    <s v="Diagon Alley"/>
    <s v="E"/>
    <n v="99"/>
    <x v="0"/>
  </r>
  <r>
    <m/>
    <s v="A2"/>
    <m/>
    <m/>
    <n v="1"/>
    <n v="1"/>
    <s v="Diagon Alley"/>
    <s v="E"/>
    <n v="99"/>
    <x v="0"/>
  </r>
  <r>
    <m/>
    <s v="A2"/>
    <m/>
    <m/>
    <n v="1"/>
    <n v="1"/>
    <s v="Diagon Alley"/>
    <s v="N"/>
    <n v="99"/>
    <x v="0"/>
  </r>
  <r>
    <m/>
    <s v="A2"/>
    <m/>
    <m/>
    <n v="1"/>
    <n v="1"/>
    <s v="Diagon Alley"/>
    <s v="E"/>
    <n v="99"/>
    <x v="0"/>
  </r>
  <r>
    <m/>
    <s v="A2"/>
    <m/>
    <m/>
    <n v="1"/>
    <n v="1"/>
    <s v="Diagon Alley"/>
    <s v="N"/>
    <n v="99"/>
    <x v="0"/>
  </r>
  <r>
    <m/>
    <s v="A2"/>
    <m/>
    <m/>
    <n v="1"/>
    <n v="1"/>
    <s v="Diagon Alley"/>
    <s v="N"/>
    <n v="99"/>
    <x v="0"/>
  </r>
  <r>
    <m/>
    <s v="A2"/>
    <m/>
    <m/>
    <n v="1"/>
    <n v="1"/>
    <s v="Diagon Alley"/>
    <s v="N"/>
    <n v="99"/>
    <x v="0"/>
  </r>
  <r>
    <m/>
    <s v="A2"/>
    <m/>
    <m/>
    <n v="1"/>
    <n v="1"/>
    <s v="Diagon Alley"/>
    <s v="E"/>
    <n v="99"/>
    <x v="0"/>
  </r>
  <r>
    <m/>
    <s v="A2"/>
    <m/>
    <m/>
    <n v="1"/>
    <n v="1"/>
    <s v="Hogwarts"/>
    <s v="E"/>
    <n v="99"/>
    <x v="0"/>
  </r>
  <r>
    <m/>
    <s v="B"/>
    <m/>
    <m/>
    <n v="1"/>
    <n v="1"/>
    <s v="Hogwarts"/>
    <s v="E"/>
    <s v="HX"/>
    <x v="0"/>
  </r>
  <r>
    <m/>
    <s v="B"/>
    <m/>
    <m/>
    <n v="0"/>
    <n v="1"/>
    <s v="Hogwarts"/>
    <s v="E"/>
    <s v="HX"/>
    <x v="0"/>
  </r>
  <r>
    <m/>
    <s v="B"/>
    <m/>
    <m/>
    <n v="1"/>
    <n v="1"/>
    <s v="Hogwarts"/>
    <s v="E"/>
    <n v="99"/>
    <x v="0"/>
  </r>
  <r>
    <m/>
    <s v="B"/>
    <m/>
    <m/>
    <n v="1"/>
    <n v="1"/>
    <s v="Hogwarts"/>
    <s v="N"/>
    <n v="99"/>
    <x v="0"/>
  </r>
  <r>
    <m/>
    <s v="B"/>
    <m/>
    <m/>
    <n v="0"/>
    <n v="1"/>
    <s v="Hogwarts"/>
    <s v="N"/>
    <n v="99"/>
    <x v="0"/>
  </r>
  <r>
    <m/>
    <s v="C"/>
    <m/>
    <m/>
    <n v="1"/>
    <n v="1"/>
    <s v="Hogwarts"/>
    <s v="N"/>
    <n v="99"/>
    <x v="0"/>
  </r>
  <r>
    <m/>
    <s v="C"/>
    <m/>
    <m/>
    <n v="1"/>
    <n v="1"/>
    <s v="Hogwarts"/>
    <s v="N"/>
    <n v="99"/>
    <x v="0"/>
  </r>
  <r>
    <m/>
    <s v="C"/>
    <m/>
    <m/>
    <n v="0"/>
    <n v="1"/>
    <s v="Hogwarts"/>
    <s v="E"/>
    <n v="99"/>
    <x v="0"/>
  </r>
  <r>
    <m/>
    <s v="C"/>
    <m/>
    <m/>
    <n v="1"/>
    <n v="1"/>
    <s v="Gryffindor"/>
    <s v="E"/>
    <n v="99"/>
    <x v="0"/>
  </r>
  <r>
    <m/>
    <s v="C"/>
    <m/>
    <m/>
    <n v="1"/>
    <n v="1"/>
    <s v="Gryffindor"/>
    <s v="E"/>
    <n v="99"/>
    <x v="0"/>
  </r>
  <r>
    <m/>
    <s v="C"/>
    <m/>
    <m/>
    <n v="1"/>
    <n v="1"/>
    <s v="Gryffindor"/>
    <s v="E"/>
    <n v="99"/>
    <x v="0"/>
  </r>
  <r>
    <m/>
    <s v="C"/>
    <m/>
    <m/>
    <n v="1"/>
    <n v="1"/>
    <s v="Gryffindor"/>
    <s v="E"/>
    <n v="99"/>
    <x v="0"/>
  </r>
  <r>
    <m/>
    <s v="C"/>
    <m/>
    <m/>
    <n v="1"/>
    <n v="1"/>
    <s v="Gryffindor"/>
    <s v="N"/>
    <n v="99"/>
    <x v="0"/>
  </r>
  <r>
    <m/>
    <s v="C"/>
    <m/>
    <m/>
    <n v="1"/>
    <n v="1"/>
    <s v="Gryffindor"/>
    <s v="N"/>
    <n v="99"/>
    <x v="0"/>
  </r>
  <r>
    <m/>
    <s v="D4"/>
    <m/>
    <m/>
    <n v="1"/>
    <n v="1"/>
    <s v="Hogwarts"/>
    <s v="N"/>
    <n v="99"/>
    <x v="1"/>
  </r>
  <r>
    <m/>
    <s v="D4"/>
    <m/>
    <m/>
    <n v="1"/>
    <n v="1"/>
    <s v="Hogwarts"/>
    <s v="E"/>
    <n v="99"/>
    <x v="1"/>
  </r>
  <r>
    <m/>
    <s v="D4"/>
    <m/>
    <m/>
    <n v="1"/>
    <n v="1"/>
    <s v="Hogwarts"/>
    <s v="N"/>
    <n v="99"/>
    <x v="0"/>
  </r>
  <r>
    <m/>
    <s v="D4"/>
    <m/>
    <m/>
    <n v="1"/>
    <n v="1"/>
    <s v="Hogwarts"/>
    <s v="E"/>
    <n v="99"/>
    <x v="0"/>
  </r>
  <r>
    <m/>
    <s v="D4"/>
    <m/>
    <m/>
    <n v="1"/>
    <n v="1"/>
    <s v="Hogwarts"/>
    <s v="E"/>
    <n v="99"/>
    <x v="0"/>
  </r>
  <r>
    <m/>
    <s v="D4"/>
    <m/>
    <m/>
    <n v="1"/>
    <n v="1"/>
    <s v="Hogwarts"/>
    <s v="E"/>
    <n v="99"/>
    <x v="0"/>
  </r>
  <r>
    <m/>
    <s v="D4"/>
    <m/>
    <m/>
    <n v="1"/>
    <n v="1"/>
    <s v="Hogwarts"/>
    <s v="E"/>
    <n v="99"/>
    <x v="0"/>
  </r>
  <r>
    <m/>
    <s v="D4"/>
    <m/>
    <m/>
    <n v="1"/>
    <n v="1"/>
    <s v="Gryffindor"/>
    <s v="E"/>
    <n v="99"/>
    <x v="0"/>
  </r>
  <r>
    <m/>
    <s v="E2"/>
    <m/>
    <m/>
    <n v="1"/>
    <n v="1"/>
    <s v="Gryffindor"/>
    <s v="E"/>
    <n v="99"/>
    <x v="0"/>
  </r>
  <r>
    <m/>
    <s v="E2"/>
    <m/>
    <m/>
    <n v="1"/>
    <n v="1"/>
    <s v="Gryffindor"/>
    <s v="E"/>
    <n v="99"/>
    <x v="0"/>
  </r>
  <r>
    <m/>
    <s v="E2"/>
    <m/>
    <m/>
    <n v="1"/>
    <n v="1"/>
    <s v="Gryffindor"/>
    <s v="E"/>
    <n v="99"/>
    <x v="0"/>
  </r>
  <r>
    <m/>
    <s v="E2"/>
    <m/>
    <m/>
    <n v="1"/>
    <n v="1"/>
    <s v="Gryffindor"/>
    <s v="E"/>
    <n v="99"/>
    <x v="1"/>
  </r>
  <r>
    <m/>
    <s v="E2"/>
    <m/>
    <m/>
    <n v="1"/>
    <n v="1"/>
    <s v="Gryffindor"/>
    <s v="E"/>
    <n v="99"/>
    <x v="1"/>
  </r>
  <r>
    <m/>
    <s v="F20"/>
    <m/>
    <m/>
    <n v="1"/>
    <n v="1"/>
    <s v="Gryffindor"/>
    <s v="E"/>
    <n v="99"/>
    <x v="1"/>
  </r>
  <r>
    <m/>
    <s v="F20"/>
    <m/>
    <m/>
    <n v="1"/>
    <n v="1"/>
    <s v="Gryffindor"/>
    <s v="E"/>
    <n v="99"/>
    <x v="1"/>
  </r>
  <r>
    <m/>
    <s v="F20"/>
    <m/>
    <m/>
    <n v="1"/>
    <n v="1"/>
    <s v="Gryffindor"/>
    <s v="E"/>
    <n v="99"/>
    <x v="1"/>
  </r>
  <r>
    <m/>
    <s v="F20"/>
    <m/>
    <m/>
    <n v="1"/>
    <n v="1"/>
    <s v="Gryffindor"/>
    <s v="E"/>
    <n v="99"/>
    <x v="1"/>
  </r>
  <r>
    <m/>
    <s v="F20"/>
    <m/>
    <m/>
    <n v="1"/>
    <n v="1"/>
    <s v="Hogwarts"/>
    <s v="E"/>
    <n v="99"/>
    <x v="1"/>
  </r>
  <r>
    <m/>
    <s v="F20"/>
    <m/>
    <m/>
    <n v="1"/>
    <n v="1"/>
    <s v="Hogwarts"/>
    <s v="E"/>
    <n v="99"/>
    <x v="1"/>
  </r>
  <r>
    <m/>
    <s v="F20"/>
    <m/>
    <m/>
    <n v="1"/>
    <n v="1"/>
    <s v="Hogwarts"/>
    <s v="E"/>
    <n v="99"/>
    <x v="1"/>
  </r>
  <r>
    <m/>
    <s v="F20"/>
    <m/>
    <m/>
    <n v="1"/>
    <n v="1"/>
    <s v="Hogwarts"/>
    <s v="E"/>
    <n v="99"/>
    <x v="1"/>
  </r>
  <r>
    <m/>
    <s v="F20"/>
    <m/>
    <m/>
    <n v="1"/>
    <n v="1"/>
    <s v="Hogwarts"/>
    <s v="E"/>
    <n v="99"/>
    <x v="1"/>
  </r>
  <r>
    <m/>
    <s v="F20"/>
    <m/>
    <m/>
    <n v="1"/>
    <n v="1"/>
    <s v="Hogwarts"/>
    <s v="E"/>
    <n v="99"/>
    <x v="1"/>
  </r>
  <r>
    <m/>
    <s v="F20"/>
    <m/>
    <m/>
    <n v="1"/>
    <n v="1"/>
    <s v="Hogwarts"/>
    <s v="E"/>
    <n v="99"/>
    <x v="1"/>
  </r>
  <r>
    <m/>
    <s v="F20"/>
    <m/>
    <m/>
    <n v="1"/>
    <n v="1"/>
    <s v="Hogwarts"/>
    <s v="E"/>
    <n v="99"/>
    <x v="1"/>
  </r>
  <r>
    <m/>
    <s v="G"/>
    <m/>
    <m/>
    <n v="1"/>
    <n v="1"/>
    <s v="Hogwarts"/>
    <s v="E"/>
    <n v="99"/>
    <x v="1"/>
  </r>
  <r>
    <m/>
    <s v="G"/>
    <m/>
    <m/>
    <n v="1"/>
    <n v="1"/>
    <s v="Hogwarts"/>
    <s v="N"/>
    <n v="99"/>
    <x v="1"/>
  </r>
  <r>
    <m/>
    <s v="G"/>
    <m/>
    <m/>
    <n v="1"/>
    <n v="1"/>
    <s v="Diagon Alley"/>
    <s v="E"/>
    <n v="99"/>
    <x v="1"/>
  </r>
  <r>
    <m/>
    <s v="G"/>
    <m/>
    <m/>
    <n v="1"/>
    <n v="1"/>
    <s v="Diagon Alley"/>
    <s v="N"/>
    <n v="99"/>
    <x v="1"/>
  </r>
  <r>
    <m/>
    <s v="G"/>
    <m/>
    <m/>
    <n v="1"/>
    <n v="1"/>
    <s v="Diagon Alley"/>
    <s v="E"/>
    <n v="99"/>
    <x v="1"/>
  </r>
  <r>
    <m/>
    <s v="G"/>
    <m/>
    <m/>
    <n v="1"/>
    <n v="1"/>
    <s v="Diagon Alley"/>
    <s v="E"/>
    <n v="99"/>
    <x v="1"/>
  </r>
  <r>
    <m/>
    <s v="G"/>
    <m/>
    <m/>
    <n v="1"/>
    <n v="1"/>
    <s v="Diagon Alley"/>
    <s v="N"/>
    <n v="99"/>
    <x v="1"/>
  </r>
  <r>
    <m/>
    <s v="G"/>
    <m/>
    <m/>
    <n v="1"/>
    <n v="1"/>
    <s v="Diagon Alley"/>
    <s v="N"/>
    <s v="CX"/>
    <x v="2"/>
  </r>
  <r>
    <m/>
    <s v="G"/>
    <m/>
    <m/>
    <n v="1"/>
    <n v="1"/>
    <s v="Diagon Alley"/>
    <s v="N"/>
    <n v="99"/>
    <x v="2"/>
  </r>
  <r>
    <m/>
    <s v="G"/>
    <m/>
    <m/>
    <n v="1"/>
    <n v="1"/>
    <s v="Diagon Alley"/>
    <s v="E"/>
    <n v="99"/>
    <x v="2"/>
  </r>
  <r>
    <m/>
    <s v="G"/>
    <m/>
    <m/>
    <n v="1"/>
    <n v="1"/>
    <s v="Diagon Alley"/>
    <s v="E"/>
    <n v="99"/>
    <x v="2"/>
  </r>
  <r>
    <m/>
    <s v="G"/>
    <m/>
    <m/>
    <n v="1"/>
    <n v="1"/>
    <s v="Diagon Alley"/>
    <s v="E"/>
    <n v="99"/>
    <x v="2"/>
  </r>
  <r>
    <m/>
    <s v="G"/>
    <m/>
    <m/>
    <n v="0"/>
    <n v="1"/>
    <s v="Diagon Alley"/>
    <s v="E"/>
    <n v="99"/>
    <x v="2"/>
  </r>
  <r>
    <m/>
    <s v="G"/>
    <m/>
    <m/>
    <n v="1"/>
    <n v="1"/>
    <s v="Gryffindor"/>
    <s v="E"/>
    <n v="99"/>
    <x v="2"/>
  </r>
  <r>
    <m/>
    <s v="G"/>
    <m/>
    <m/>
    <n v="1"/>
    <n v="1"/>
    <s v="Gryffindor"/>
    <s v="E"/>
    <n v="99"/>
    <x v="2"/>
  </r>
  <r>
    <m/>
    <s v="H"/>
    <m/>
    <m/>
    <n v="1"/>
    <n v="1"/>
    <s v="Gryffindor"/>
    <s v="N"/>
    <n v="99"/>
    <x v="2"/>
  </r>
  <r>
    <m/>
    <s v="H"/>
    <m/>
    <m/>
    <n v="0"/>
    <n v="1"/>
    <s v="Gryffindor"/>
    <s v="N"/>
    <n v="99"/>
    <x v="2"/>
  </r>
  <r>
    <m/>
    <s v="H"/>
    <m/>
    <m/>
    <n v="0"/>
    <n v="1"/>
    <s v="Gryffindor"/>
    <s v="N"/>
    <n v="99"/>
    <x v="2"/>
  </r>
  <r>
    <m/>
    <s v="H"/>
    <m/>
    <m/>
    <n v="0"/>
    <n v="1"/>
    <s v="Gryffindor"/>
    <s v="N"/>
    <n v="99"/>
    <x v="2"/>
  </r>
  <r>
    <m/>
    <s v="H"/>
    <m/>
    <m/>
    <n v="1"/>
    <n v="1"/>
    <s v="Gryffindor"/>
    <s v="E"/>
    <n v="99"/>
    <x v="2"/>
  </r>
  <r>
    <m/>
    <s v="H"/>
    <m/>
    <m/>
    <n v="1"/>
    <n v="1"/>
    <s v="Gryffindor"/>
    <s v="E"/>
    <n v="99"/>
    <x v="2"/>
  </r>
  <r>
    <m/>
    <s v="H"/>
    <m/>
    <m/>
    <n v="1"/>
    <n v="1"/>
    <s v="Gryffindor"/>
    <s v="E"/>
    <n v="99"/>
    <x v="2"/>
  </r>
  <r>
    <m/>
    <s v="H"/>
    <m/>
    <m/>
    <n v="1"/>
    <n v="1"/>
    <s v="Gryffindor"/>
    <s v="E"/>
    <n v="99"/>
    <x v="2"/>
  </r>
  <r>
    <m/>
    <s v="H"/>
    <m/>
    <m/>
    <n v="1"/>
    <n v="1"/>
    <s v="Gryffindor"/>
    <s v="E"/>
    <n v="99"/>
    <x v="2"/>
  </r>
  <r>
    <m/>
    <s v="H"/>
    <m/>
    <m/>
    <n v="1"/>
    <n v="1"/>
    <s v="Gryffindor"/>
    <s v="E"/>
    <n v="99"/>
    <x v="2"/>
  </r>
  <r>
    <m/>
    <s v="H"/>
    <m/>
    <m/>
    <n v="1"/>
    <n v="1"/>
    <s v="Gryffindor"/>
    <s v="E"/>
    <n v="99"/>
    <x v="2"/>
  </r>
  <r>
    <m/>
    <s v="H"/>
    <m/>
    <m/>
    <n v="1"/>
    <n v="1"/>
    <s v="Gryffindor"/>
    <s v="E"/>
    <n v="99"/>
    <x v="2"/>
  </r>
  <r>
    <m/>
    <s v="H"/>
    <m/>
    <m/>
    <n v="1"/>
    <n v="1"/>
    <s v="Gryffindor"/>
    <s v="N"/>
    <s v="CX"/>
    <x v="2"/>
  </r>
  <r>
    <m/>
    <s v="H"/>
    <m/>
    <m/>
    <n v="1"/>
    <n v="1"/>
    <s v="Gryffindor"/>
    <s v="E"/>
    <n v="99"/>
    <x v="2"/>
  </r>
  <r>
    <m/>
    <s v="H"/>
    <m/>
    <m/>
    <n v="1"/>
    <n v="1"/>
    <s v="Gryffindor"/>
    <s v="E"/>
    <n v="99"/>
    <x v="2"/>
  </r>
  <r>
    <m/>
    <s v="I"/>
    <m/>
    <m/>
    <n v="1"/>
    <n v="1"/>
    <s v="Gryffindor"/>
    <s v="N"/>
    <s v="CX"/>
    <x v="2"/>
  </r>
  <r>
    <m/>
    <s v="I"/>
    <m/>
    <m/>
    <n v="1"/>
    <n v="1"/>
    <s v="Gryffindor"/>
    <s v="N"/>
    <n v="99"/>
    <x v="2"/>
  </r>
  <r>
    <m/>
    <s v="I"/>
    <m/>
    <m/>
    <n v="0"/>
    <n v="1"/>
    <s v="Gryffindor"/>
    <s v="N"/>
    <n v="99"/>
    <x v="2"/>
  </r>
  <r>
    <m/>
    <s v="I"/>
    <m/>
    <m/>
    <n v="0"/>
    <n v="1"/>
    <s v="Gryffindor"/>
    <s v="N"/>
    <n v="99"/>
    <x v="2"/>
  </r>
  <r>
    <m/>
    <s v="I"/>
    <m/>
    <m/>
    <n v="1"/>
    <n v="1"/>
    <s v="Gryffindor"/>
    <s v="E"/>
    <n v="99"/>
    <x v="2"/>
  </r>
  <r>
    <m/>
    <s v="I"/>
    <m/>
    <m/>
    <n v="1"/>
    <n v="1"/>
    <s v="Gryffindor"/>
    <s v="E"/>
    <n v="99"/>
    <x v="2"/>
  </r>
  <r>
    <m/>
    <s v="I"/>
    <m/>
    <m/>
    <n v="0"/>
    <n v="1"/>
    <s v="Gryffindor"/>
    <s v="E"/>
    <n v="99"/>
    <x v="2"/>
  </r>
  <r>
    <m/>
    <s v="I"/>
    <m/>
    <m/>
    <n v="0"/>
    <n v="1"/>
    <s v="Gryffindor"/>
    <s v="E"/>
    <n v="99"/>
    <x v="2"/>
  </r>
  <r>
    <m/>
    <s v="I"/>
    <m/>
    <m/>
    <n v="0"/>
    <n v="1"/>
    <s v="Hogwarts"/>
    <s v="N"/>
    <s v="CX"/>
    <x v="2"/>
  </r>
  <r>
    <m/>
    <s v="I"/>
    <m/>
    <m/>
    <n v="1"/>
    <n v="1"/>
    <s v="Hogwarts"/>
    <s v="N"/>
    <n v="99"/>
    <x v="2"/>
  </r>
  <r>
    <m/>
    <s v="I"/>
    <m/>
    <m/>
    <n v="1"/>
    <n v="1"/>
    <s v="Hogwarts"/>
    <s v="E"/>
    <n v="99"/>
    <x v="2"/>
  </r>
  <r>
    <m/>
    <s v="I"/>
    <m/>
    <m/>
    <n v="0"/>
    <n v="1"/>
    <s v="Hogwarts"/>
    <s v="N"/>
    <n v="99"/>
    <x v="2"/>
  </r>
  <r>
    <m/>
    <s v="I"/>
    <m/>
    <m/>
    <n v="0"/>
    <n v="1"/>
    <s v="Hogwarts"/>
    <s v="N"/>
    <n v="99"/>
    <x v="2"/>
  </r>
  <r>
    <m/>
    <s v="I"/>
    <m/>
    <m/>
    <n v="0"/>
    <n v="1"/>
    <s v="Hogwarts"/>
    <s v="E"/>
    <n v="99"/>
    <x v="2"/>
  </r>
  <r>
    <m/>
    <s v="I"/>
    <m/>
    <m/>
    <n v="1"/>
    <n v="1"/>
    <s v="Hogwarts"/>
    <s v="E"/>
    <n v="99"/>
    <x v="2"/>
  </r>
  <r>
    <m/>
    <s v="I"/>
    <m/>
    <m/>
    <n v="0"/>
    <n v="1"/>
    <s v="Hogwarts"/>
    <s v="E"/>
    <n v="99"/>
    <x v="2"/>
  </r>
  <r>
    <m/>
    <s v="I"/>
    <m/>
    <m/>
    <n v="0"/>
    <n v="1"/>
    <s v="Hogwarts"/>
    <s v="E"/>
    <n v="99"/>
    <x v="2"/>
  </r>
  <r>
    <m/>
    <s v="I"/>
    <m/>
    <m/>
    <n v="0"/>
    <n v="1"/>
    <s v="Hogwarts"/>
    <s v="E"/>
    <n v="99"/>
    <x v="2"/>
  </r>
  <r>
    <m/>
    <s v="I"/>
    <m/>
    <m/>
    <n v="1"/>
    <n v="1"/>
    <s v="Hogwarts"/>
    <s v="E"/>
    <n v="99"/>
    <x v="2"/>
  </r>
  <r>
    <m/>
    <s v="I"/>
    <m/>
    <m/>
    <n v="1"/>
    <n v="1"/>
    <s v="Hogwarts"/>
    <s v="E"/>
    <n v="99"/>
    <x v="2"/>
  </r>
  <r>
    <m/>
    <s v="I"/>
    <m/>
    <m/>
    <n v="1"/>
    <n v="1"/>
    <s v="Hogwarts"/>
    <s v="E"/>
    <n v="99"/>
    <x v="2"/>
  </r>
  <r>
    <m/>
    <s v="I"/>
    <m/>
    <m/>
    <n v="0"/>
    <n v="1"/>
    <s v="Hogwarts"/>
    <s v="N"/>
    <s v="CX"/>
    <x v="2"/>
  </r>
  <r>
    <m/>
    <s v="I"/>
    <m/>
    <m/>
    <n v="1"/>
    <n v="1"/>
    <s v="Hogwarts"/>
    <s v="E"/>
    <n v="99"/>
    <x v="2"/>
  </r>
  <r>
    <m/>
    <s v="I"/>
    <m/>
    <m/>
    <n v="0"/>
    <n v="1"/>
    <s v="Hogwarts"/>
    <s v="N"/>
    <n v="99"/>
    <x v="2"/>
  </r>
  <r>
    <m/>
    <s v="I"/>
    <m/>
    <m/>
    <n v="0"/>
    <n v="1"/>
    <s v="Hogwarts"/>
    <s v="N"/>
    <n v="99"/>
    <x v="2"/>
  </r>
  <r>
    <m/>
    <s v="I"/>
    <m/>
    <m/>
    <n v="0"/>
    <n v="1"/>
    <s v="Hogwarts"/>
    <s v="N"/>
    <n v="99"/>
    <x v="2"/>
  </r>
  <r>
    <m/>
    <s v="I"/>
    <m/>
    <m/>
    <n v="1"/>
    <n v="1"/>
    <s v="Hogwarts"/>
    <s v="N"/>
    <n v="99"/>
    <x v="2"/>
  </r>
  <r>
    <m/>
    <s v="I"/>
    <m/>
    <m/>
    <n v="0"/>
    <n v="1"/>
    <s v="Hogwarts"/>
    <s v="E"/>
    <n v="99"/>
    <x v="2"/>
  </r>
  <r>
    <m/>
    <s v="I"/>
    <m/>
    <m/>
    <n v="0"/>
    <n v="1"/>
    <s v="Hogwarts"/>
    <s v="E"/>
    <n v="99"/>
    <x v="2"/>
  </r>
  <r>
    <m/>
    <s v="I"/>
    <m/>
    <m/>
    <n v="0"/>
    <n v="1"/>
    <s v="Hogwarts"/>
    <s v="E"/>
    <n v="99"/>
    <x v="2"/>
  </r>
  <r>
    <m/>
    <s v="I"/>
    <m/>
    <m/>
    <n v="0"/>
    <n v="1"/>
    <s v="Hogwarts"/>
    <s v="E"/>
    <n v="99"/>
    <x v="2"/>
  </r>
  <r>
    <m/>
    <s v="I"/>
    <m/>
    <m/>
    <n v="0"/>
    <n v="1"/>
    <s v="Hogwarts"/>
    <s v="E"/>
    <n v="99"/>
    <x v="2"/>
  </r>
  <r>
    <m/>
    <s v="I"/>
    <m/>
    <m/>
    <n v="0"/>
    <n v="1"/>
    <s v="Hogwarts"/>
    <s v="E"/>
    <n v="99"/>
    <x v="2"/>
  </r>
  <r>
    <m/>
    <s v="I"/>
    <m/>
    <m/>
    <n v="0"/>
    <n v="1"/>
    <s v="Hogwarts"/>
    <s v="E"/>
    <n v="99"/>
    <x v="2"/>
  </r>
  <r>
    <m/>
    <s v="J"/>
    <m/>
    <m/>
    <n v="1"/>
    <n v="1"/>
    <s v="Hogwarts"/>
    <s v="N"/>
    <s v="CX"/>
    <x v="2"/>
  </r>
  <r>
    <m/>
    <s v="J"/>
    <m/>
    <m/>
    <n v="1"/>
    <n v="1"/>
    <s v="Hogwarts"/>
    <s v="N"/>
    <n v="99"/>
    <x v="2"/>
  </r>
  <r>
    <m/>
    <s v="J"/>
    <m/>
    <m/>
    <n v="1"/>
    <n v="1"/>
    <s v="Hogwarts"/>
    <s v="E"/>
    <n v="99"/>
    <x v="2"/>
  </r>
  <r>
    <m/>
    <s v="J"/>
    <m/>
    <m/>
    <n v="1"/>
    <n v="1"/>
    <s v="Gryffindor"/>
    <s v="E"/>
    <n v="99"/>
    <x v="2"/>
  </r>
  <r>
    <m/>
    <s v="J"/>
    <m/>
    <m/>
    <n v="1"/>
    <n v="1"/>
    <s v="Gryffindor"/>
    <s v="E"/>
    <n v="99"/>
    <x v="2"/>
  </r>
  <r>
    <m/>
    <s v="J"/>
    <m/>
    <m/>
    <n v="1"/>
    <n v="1"/>
    <s v="Gryffindor"/>
    <s v="E"/>
    <n v="99"/>
    <x v="2"/>
  </r>
  <r>
    <m/>
    <s v="K"/>
    <m/>
    <m/>
    <n v="1"/>
    <n v="1"/>
    <s v="Gryffindor"/>
    <s v="E"/>
    <n v="99"/>
    <x v="2"/>
  </r>
  <r>
    <m/>
    <s v="K"/>
    <m/>
    <m/>
    <n v="1"/>
    <n v="1"/>
    <s v="Gryffindor"/>
    <s v="E"/>
    <n v="99"/>
    <x v="2"/>
  </r>
  <r>
    <m/>
    <s v="K"/>
    <m/>
    <m/>
    <n v="1"/>
    <n v="1"/>
    <s v="Gryffindor"/>
    <s v="N"/>
    <n v="99"/>
    <x v="2"/>
  </r>
  <r>
    <m/>
    <s v="K"/>
    <m/>
    <m/>
    <n v="1"/>
    <n v="1"/>
    <s v="Gryffindor"/>
    <s v="N"/>
    <n v="99"/>
    <x v="2"/>
  </r>
  <r>
    <m/>
    <s v="K"/>
    <m/>
    <m/>
    <n v="0"/>
    <n v="1"/>
    <s v="Gryffindor"/>
    <s v="N"/>
    <n v="99"/>
    <x v="2"/>
  </r>
  <r>
    <m/>
    <s v="K"/>
    <m/>
    <m/>
    <n v="0"/>
    <n v="1"/>
    <s v="Gryffindor"/>
    <s v="N"/>
    <n v="99"/>
    <x v="2"/>
  </r>
  <r>
    <m/>
    <s v="K"/>
    <m/>
    <m/>
    <n v="1"/>
    <n v="1"/>
    <s v="Gryffindor"/>
    <s v="N"/>
    <n v="99"/>
    <x v="2"/>
  </r>
  <r>
    <m/>
    <s v="K"/>
    <m/>
    <m/>
    <n v="1"/>
    <n v="1"/>
    <s v="Gryffindor"/>
    <s v="E"/>
    <n v="99"/>
    <x v="2"/>
  </r>
  <r>
    <m/>
    <s v="K"/>
    <m/>
    <m/>
    <n v="0"/>
    <n v="1"/>
    <s v="Gryffindor"/>
    <s v="E"/>
    <n v="99"/>
    <x v="2"/>
  </r>
  <r>
    <m/>
    <s v="K"/>
    <m/>
    <m/>
    <n v="0"/>
    <n v="1"/>
    <s v="Gryffindor"/>
    <s v="E"/>
    <n v="99"/>
    <x v="2"/>
  </r>
  <r>
    <m/>
    <s v="L"/>
    <m/>
    <m/>
    <n v="1"/>
    <n v="1"/>
    <s v="Gryffindor"/>
    <s v="N"/>
    <n v="99"/>
    <x v="2"/>
  </r>
  <r>
    <m/>
    <s v="L"/>
    <m/>
    <m/>
    <n v="1"/>
    <n v="1"/>
    <s v="Gryffindor"/>
    <s v="E"/>
    <n v="99"/>
    <x v="2"/>
  </r>
  <r>
    <m/>
    <s v="L"/>
    <m/>
    <m/>
    <n v="0"/>
    <n v="1"/>
    <s v="Gryffindor"/>
    <s v="E"/>
    <n v="99"/>
    <x v="2"/>
  </r>
  <r>
    <m/>
    <s v="L"/>
    <m/>
    <m/>
    <n v="1"/>
    <n v="1"/>
    <s v="Hogwarts"/>
    <s v="E"/>
    <n v="99"/>
    <x v="2"/>
  </r>
  <r>
    <m/>
    <s v="M"/>
    <m/>
    <m/>
    <n v="1"/>
    <n v="1"/>
    <s v="Hogwarts"/>
    <s v="E"/>
    <n v="99"/>
    <x v="2"/>
  </r>
  <r>
    <m/>
    <s v="M"/>
    <m/>
    <m/>
    <n v="1"/>
    <n v="1"/>
    <s v="Hogwarts"/>
    <s v="N"/>
    <n v="99"/>
    <x v="2"/>
  </r>
  <r>
    <m/>
    <s v="M"/>
    <m/>
    <m/>
    <n v="1"/>
    <n v="1"/>
    <s v="Hogwarts"/>
    <s v="E"/>
    <n v="99"/>
    <x v="2"/>
  </r>
  <r>
    <m/>
    <s v="M"/>
    <m/>
    <m/>
    <n v="0"/>
    <n v="1"/>
    <s v="Hogwarts"/>
    <s v="E"/>
    <n v="99"/>
    <x v="2"/>
  </r>
  <r>
    <m/>
    <s v="M"/>
    <m/>
    <m/>
    <n v="0"/>
    <n v="1"/>
    <s v="Hogwarts"/>
    <s v="E"/>
    <n v="99"/>
    <x v="2"/>
  </r>
  <r>
    <m/>
    <s v="M"/>
    <m/>
    <m/>
    <n v="0"/>
    <n v="1"/>
    <s v="Diagon Alley"/>
    <s v="E"/>
    <n v="99"/>
    <x v="2"/>
  </r>
  <r>
    <m/>
    <s v="M"/>
    <m/>
    <m/>
    <n v="1"/>
    <n v="1"/>
    <s v="Diagon Alley"/>
    <s v="E"/>
    <n v="99"/>
    <x v="2"/>
  </r>
  <r>
    <m/>
    <s v="M"/>
    <m/>
    <m/>
    <n v="1"/>
    <n v="1"/>
    <s v="Diagon Alley"/>
    <s v="E"/>
    <n v="99"/>
    <x v="2"/>
  </r>
  <r>
    <m/>
    <s v="N"/>
    <m/>
    <m/>
    <n v="1"/>
    <n v="1"/>
    <s v="Diagon Alley"/>
    <s v="N"/>
    <n v="99"/>
    <x v="2"/>
  </r>
  <r>
    <m/>
    <s v="N"/>
    <m/>
    <m/>
    <n v="1"/>
    <n v="1"/>
    <s v="Diagon Alley"/>
    <s v="N"/>
    <n v="99"/>
    <x v="1"/>
  </r>
  <r>
    <m/>
    <s v="N"/>
    <m/>
    <m/>
    <n v="1"/>
    <n v="1"/>
    <s v="Diagon Alley"/>
    <s v="E"/>
    <n v="99"/>
    <x v="1"/>
  </r>
  <r>
    <m/>
    <s v="O"/>
    <m/>
    <m/>
    <n v="1"/>
    <n v="1"/>
    <s v="Diagon Alley"/>
    <s v="N"/>
    <s v="CX"/>
    <x v="1"/>
  </r>
  <r>
    <m/>
    <s v="O"/>
    <m/>
    <m/>
    <n v="1"/>
    <n v="1"/>
    <s v="Diagon Alley"/>
    <s v="E"/>
    <n v="99"/>
    <x v="1"/>
  </r>
  <r>
    <m/>
    <s v="P"/>
    <m/>
    <m/>
    <n v="1"/>
    <n v="1"/>
    <s v="Diagon Alley"/>
    <s v="E"/>
    <n v="99"/>
    <x v="1"/>
  </r>
  <r>
    <m/>
    <s v="P"/>
    <m/>
    <m/>
    <n v="1"/>
    <n v="1"/>
    <s v="Diagon Alley"/>
    <s v="E"/>
    <n v="99"/>
    <x v="1"/>
  </r>
  <r>
    <m/>
    <s v="P"/>
    <m/>
    <m/>
    <n v="1"/>
    <n v="1"/>
    <s v="Diagon Alley"/>
    <s v="E"/>
    <n v="99"/>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BB87F5A-A859-4722-8B75-4225E860222D}" name="PivotTable5"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2">
  <location ref="A1:E19" firstHeaderRow="1" firstDataRow="2" firstDataCol="1"/>
  <pivotFields count="13">
    <pivotField showAll="0"/>
    <pivotField axis="axisRow" showAll="0">
      <items count="34">
        <item m="1" x="32"/>
        <item m="1" x="30"/>
        <item m="1" x="31"/>
        <item m="1" x="19"/>
        <item m="1" x="16"/>
        <item m="1" x="27"/>
        <item m="1" x="24"/>
        <item m="1" x="20"/>
        <item m="1" x="25"/>
        <item m="1" x="21"/>
        <item m="1" x="23"/>
        <item m="1" x="29"/>
        <item m="1" x="26"/>
        <item m="1" x="18"/>
        <item m="1" x="22"/>
        <item m="1" x="28"/>
        <item m="1" x="17"/>
        <item x="0"/>
        <item x="1"/>
        <item x="2"/>
        <item x="3"/>
        <item x="4"/>
        <item x="5"/>
        <item x="6"/>
        <item x="7"/>
        <item x="8"/>
        <item x="9"/>
        <item x="10"/>
        <item x="11"/>
        <item x="12"/>
        <item x="13"/>
        <item x="14"/>
        <item x="15"/>
        <item t="default"/>
      </items>
    </pivotField>
    <pivotField showAll="0"/>
    <pivotField showAll="0"/>
    <pivotField showAll="0"/>
    <pivotField showAll="0"/>
    <pivotField showAll="0"/>
    <pivotField showAll="0"/>
    <pivotField showAll="0"/>
    <pivotField axis="axisCol" dataField="1" showAll="0">
      <items count="4">
        <item x="0"/>
        <item x="1"/>
        <item x="2"/>
        <item t="default"/>
      </items>
    </pivotField>
    <pivotField showAll="0"/>
    <pivotField showAll="0"/>
    <pivotField showAll="0"/>
  </pivotFields>
  <rowFields count="1">
    <field x="1"/>
  </rowFields>
  <rowItems count="17">
    <i>
      <x v="17"/>
    </i>
    <i>
      <x v="18"/>
    </i>
    <i>
      <x v="19"/>
    </i>
    <i>
      <x v="20"/>
    </i>
    <i>
      <x v="21"/>
    </i>
    <i>
      <x v="22"/>
    </i>
    <i>
      <x v="23"/>
    </i>
    <i>
      <x v="24"/>
    </i>
    <i>
      <x v="25"/>
    </i>
    <i>
      <x v="26"/>
    </i>
    <i>
      <x v="27"/>
    </i>
    <i>
      <x v="28"/>
    </i>
    <i>
      <x v="29"/>
    </i>
    <i>
      <x v="30"/>
    </i>
    <i>
      <x v="31"/>
    </i>
    <i>
      <x v="32"/>
    </i>
    <i t="grand">
      <x/>
    </i>
  </rowItems>
  <colFields count="1">
    <field x="9"/>
  </colFields>
  <colItems count="4">
    <i>
      <x/>
    </i>
    <i>
      <x v="1"/>
    </i>
    <i>
      <x v="2"/>
    </i>
    <i t="grand">
      <x/>
    </i>
  </colItems>
  <dataFields count="1">
    <dataField name="Count of 1b) PreWork_x000a_Remote Eligible?" fld="9" subtotal="count" baseField="0" baseItem="0"/>
  </dataFields>
  <formats count="8">
    <format dxfId="65">
      <pivotArea type="all" dataOnly="0" outline="0" fieldPosition="0"/>
    </format>
    <format dxfId="64">
      <pivotArea outline="0" collapsedLevelsAreSubtotals="1" fieldPosition="0"/>
    </format>
    <format dxfId="63">
      <pivotArea type="origin" dataOnly="0" labelOnly="1" outline="0" fieldPosition="0"/>
    </format>
    <format dxfId="62">
      <pivotArea type="topRight" dataOnly="0" labelOnly="1" outline="0" fieldPosition="0"/>
    </format>
    <format dxfId="61">
      <pivotArea field="1" type="button" dataOnly="0" labelOnly="1" outline="0" axis="axisRow" fieldPosition="0"/>
    </format>
    <format dxfId="60">
      <pivotArea dataOnly="0" labelOnly="1" fieldPosition="0">
        <references count="1">
          <reference field="1" count="0"/>
        </references>
      </pivotArea>
    </format>
    <format dxfId="59">
      <pivotArea dataOnly="0" labelOnly="1" grandRow="1" outline="0" fieldPosition="0"/>
    </format>
    <format dxfId="58">
      <pivotArea dataOnly="0" labelOnly="1" grandCol="1" outline="0" fieldPosition="0"/>
    </format>
  </formats>
  <chartFormats count="4">
    <chartFormat chart="1" format="3" series="1">
      <pivotArea type="data" outline="0" fieldPosition="0">
        <references count="1">
          <reference field="4294967294" count="1" selected="0">
            <x v="0"/>
          </reference>
        </references>
      </pivotArea>
    </chartFormat>
    <chartFormat chart="1" format="4" series="1">
      <pivotArea type="data" outline="0" fieldPosition="0">
        <references count="2">
          <reference field="4294967294" count="1" selected="0">
            <x v="0"/>
          </reference>
          <reference field="9" count="1" selected="0">
            <x v="1"/>
          </reference>
        </references>
      </pivotArea>
    </chartFormat>
    <chartFormat chart="1" format="5" series="1">
      <pivotArea type="data" outline="0" fieldPosition="0">
        <references count="2">
          <reference field="4294967294" count="1" selected="0">
            <x v="0"/>
          </reference>
          <reference field="9" count="1" selected="0">
            <x v="2"/>
          </reference>
        </references>
      </pivotArea>
    </chartFormat>
    <chartFormat chart="1" format="6" series="1">
      <pivotArea type="data" outline="0" fieldPosition="0">
        <references count="2">
          <reference field="4294967294" count="1" selected="0">
            <x v="0"/>
          </reference>
          <reference field="9"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4A51DB6-9B58-4B4B-8A47-27F8BAF33195}" name="PivotTable1"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3" rowHeaderCaption="Eligibility">
  <location ref="A30:C34" firstHeaderRow="0" firstDataRow="1" firstDataCol="1"/>
  <pivotFields count="10">
    <pivotField showAll="0"/>
    <pivotField showAll="0"/>
    <pivotField showAll="0"/>
    <pivotField showAll="0"/>
    <pivotField showAll="0"/>
    <pivotField showAll="0"/>
    <pivotField showAll="0"/>
    <pivotField showAll="0"/>
    <pivotField showAll="0"/>
    <pivotField axis="axisRow" dataField="1" showAll="0">
      <items count="4">
        <item x="0"/>
        <item x="1"/>
        <item x="2"/>
        <item t="default"/>
      </items>
    </pivotField>
  </pivotFields>
  <rowFields count="1">
    <field x="9"/>
  </rowFields>
  <rowItems count="4">
    <i>
      <x/>
    </i>
    <i>
      <x v="1"/>
    </i>
    <i>
      <x v="2"/>
    </i>
    <i t="grand">
      <x/>
    </i>
  </rowItems>
  <colFields count="1">
    <field x="-2"/>
  </colFields>
  <colItems count="2">
    <i>
      <x/>
    </i>
    <i i="1">
      <x v="1"/>
    </i>
  </colItems>
  <dataFields count="2">
    <dataField name="Count" fld="9" subtotal="count" baseField="0" baseItem="0"/>
    <dataField name="Percent" fld="9" subtotal="count" showDataAs="percentOfTotal" baseField="9" baseItem="0" numFmtId="9"/>
  </dataFields>
  <formats count="2">
    <format dxfId="67">
      <pivotArea outline="0" collapsedLevelsAreSubtotals="1" fieldPosition="0">
        <references count="1">
          <reference field="4294967294" count="1" selected="0">
            <x v="1"/>
          </reference>
        </references>
      </pivotArea>
    </format>
    <format dxfId="66">
      <pivotArea dataOnly="0" labelOnly="1" outline="0" fieldPosition="0">
        <references count="1">
          <reference field="4294967294" count="1">
            <x v="1"/>
          </reference>
        </references>
      </pivotArea>
    </format>
  </formats>
  <chartFormats count="8">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 chart="2" format="2">
      <pivotArea type="data" outline="0" fieldPosition="0">
        <references count="2">
          <reference field="4294967294" count="1" selected="0">
            <x v="0"/>
          </reference>
          <reference field="9" count="1" selected="0">
            <x v="0"/>
          </reference>
        </references>
      </pivotArea>
    </chartFormat>
    <chartFormat chart="2" format="3">
      <pivotArea type="data" outline="0" fieldPosition="0">
        <references count="2">
          <reference field="4294967294" count="1" selected="0">
            <x v="0"/>
          </reference>
          <reference field="9" count="1" selected="0">
            <x v="1"/>
          </reference>
        </references>
      </pivotArea>
    </chartFormat>
    <chartFormat chart="2" format="4">
      <pivotArea type="data" outline="0" fieldPosition="0">
        <references count="2">
          <reference field="4294967294" count="1" selected="0">
            <x v="0"/>
          </reference>
          <reference field="9" count="1" selected="0">
            <x v="2"/>
          </reference>
        </references>
      </pivotArea>
    </chartFormat>
    <chartFormat chart="2" format="5">
      <pivotArea type="data" outline="0" fieldPosition="0">
        <references count="2">
          <reference field="4294967294" count="1" selected="0">
            <x v="1"/>
          </reference>
          <reference field="9" count="1" selected="0">
            <x v="0"/>
          </reference>
        </references>
      </pivotArea>
    </chartFormat>
    <chartFormat chart="2" format="6">
      <pivotArea type="data" outline="0" fieldPosition="0">
        <references count="2">
          <reference field="4294967294" count="1" selected="0">
            <x v="1"/>
          </reference>
          <reference field="9" count="1" selected="0">
            <x v="1"/>
          </reference>
        </references>
      </pivotArea>
    </chartFormat>
    <chartFormat chart="2" format="7">
      <pivotArea type="data" outline="0" fieldPosition="0">
        <references count="2">
          <reference field="4294967294" count="1" selected="0">
            <x v="1"/>
          </reference>
          <reference field="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B29B8E0-FD4A-46DB-B48A-7607E88271F2}" name="PivotTable4"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2:F20" firstHeaderRow="1" firstDataRow="2" firstDataCol="1"/>
  <pivotFields count="13">
    <pivotField showAll="0"/>
    <pivotField axis="axisRow" showAll="0">
      <items count="34">
        <item m="1" x="32"/>
        <item m="1" x="30"/>
        <item m="1" x="31"/>
        <item m="1" x="19"/>
        <item m="1" x="16"/>
        <item m="1" x="27"/>
        <item m="1" x="24"/>
        <item m="1" x="20"/>
        <item m="1" x="25"/>
        <item m="1" x="21"/>
        <item m="1" x="23"/>
        <item m="1" x="29"/>
        <item m="1" x="26"/>
        <item m="1" x="18"/>
        <item m="1" x="22"/>
        <item m="1" x="28"/>
        <item m="1" x="17"/>
        <item x="0"/>
        <item x="1"/>
        <item x="2"/>
        <item x="3"/>
        <item x="4"/>
        <item x="5"/>
        <item x="6"/>
        <item x="7"/>
        <item x="8"/>
        <item x="9"/>
        <item x="10"/>
        <item x="11"/>
        <item x="12"/>
        <item x="13"/>
        <item x="14"/>
        <item x="15"/>
        <item t="default"/>
      </items>
    </pivotField>
    <pivotField showAll="0"/>
    <pivotField showAll="0"/>
    <pivotField showAll="0"/>
    <pivotField showAll="0"/>
    <pivotField showAll="0"/>
    <pivotField showAll="0"/>
    <pivotField showAll="0"/>
    <pivotField showAll="0"/>
    <pivotField axis="axisCol" dataField="1" showAll="0">
      <items count="6">
        <item x="3"/>
        <item x="1"/>
        <item x="2"/>
        <item x="0"/>
        <item m="1" x="4"/>
        <item t="default"/>
      </items>
    </pivotField>
    <pivotField showAll="0"/>
    <pivotField showAll="0"/>
  </pivotFields>
  <rowFields count="1">
    <field x="1"/>
  </rowFields>
  <rowItems count="17">
    <i>
      <x v="17"/>
    </i>
    <i>
      <x v="18"/>
    </i>
    <i>
      <x v="19"/>
    </i>
    <i>
      <x v="20"/>
    </i>
    <i>
      <x v="21"/>
    </i>
    <i>
      <x v="22"/>
    </i>
    <i>
      <x v="23"/>
    </i>
    <i>
      <x v="24"/>
    </i>
    <i>
      <x v="25"/>
    </i>
    <i>
      <x v="26"/>
    </i>
    <i>
      <x v="27"/>
    </i>
    <i>
      <x v="28"/>
    </i>
    <i>
      <x v="29"/>
    </i>
    <i>
      <x v="30"/>
    </i>
    <i>
      <x v="31"/>
    </i>
    <i>
      <x v="32"/>
    </i>
    <i t="grand">
      <x/>
    </i>
  </rowItems>
  <colFields count="1">
    <field x="10"/>
  </colFields>
  <colItems count="5">
    <i>
      <x/>
    </i>
    <i>
      <x v="1"/>
    </i>
    <i>
      <x v="2"/>
    </i>
    <i>
      <x v="3"/>
    </i>
    <i t="grand">
      <x/>
    </i>
  </colItems>
  <dataFields count="1">
    <dataField name="Count of 1b) Workforce_x000a_Composition" fld="10" subtotal="count" baseField="0" baseItem="0"/>
  </dataFields>
  <formats count="10">
    <format dxfId="57">
      <pivotArea type="all" dataOnly="0" outline="0" fieldPosition="0"/>
    </format>
    <format dxfId="56">
      <pivotArea outline="0" collapsedLevelsAreSubtotals="1" fieldPosition="0"/>
    </format>
    <format dxfId="55">
      <pivotArea type="origin" dataOnly="0" labelOnly="1" outline="0" fieldPosition="0"/>
    </format>
    <format dxfId="54">
      <pivotArea field="10" type="button" dataOnly="0" labelOnly="1" outline="0" axis="axisCol" fieldPosition="0"/>
    </format>
    <format dxfId="53">
      <pivotArea type="topRight" dataOnly="0" labelOnly="1" outline="0" fieldPosition="0"/>
    </format>
    <format dxfId="52">
      <pivotArea field="1" type="button" dataOnly="0" labelOnly="1" outline="0" axis="axisRow" fieldPosition="0"/>
    </format>
    <format dxfId="51">
      <pivotArea dataOnly="0" labelOnly="1" fieldPosition="0">
        <references count="1">
          <reference field="1" count="0"/>
        </references>
      </pivotArea>
    </format>
    <format dxfId="50">
      <pivotArea dataOnly="0" labelOnly="1" grandRow="1" outline="0" fieldPosition="0"/>
    </format>
    <format dxfId="49">
      <pivotArea dataOnly="0" labelOnly="1" fieldPosition="0">
        <references count="1">
          <reference field="10" count="0"/>
        </references>
      </pivotArea>
    </format>
    <format dxfId="48">
      <pivotArea dataOnly="0" labelOnly="1" grandCol="1" outline="0" fieldPosition="0"/>
    </format>
  </formats>
  <chartFormats count="6">
    <chartFormat chart="0" format="4" series="1">
      <pivotArea type="data" outline="0" fieldPosition="0">
        <references count="1">
          <reference field="4294967294" count="1" selected="0">
            <x v="0"/>
          </reference>
        </references>
      </pivotArea>
    </chartFormat>
    <chartFormat chart="0" format="5" series="1">
      <pivotArea type="data" outline="0" fieldPosition="0">
        <references count="2">
          <reference field="4294967294" count="1" selected="0">
            <x v="0"/>
          </reference>
          <reference field="10" count="1" selected="0">
            <x v="1"/>
          </reference>
        </references>
      </pivotArea>
    </chartFormat>
    <chartFormat chart="0" format="6" series="1">
      <pivotArea type="data" outline="0" fieldPosition="0">
        <references count="2">
          <reference field="4294967294" count="1" selected="0">
            <x v="0"/>
          </reference>
          <reference field="10" count="1" selected="0">
            <x v="2"/>
          </reference>
        </references>
      </pivotArea>
    </chartFormat>
    <chartFormat chart="0" format="7" series="1">
      <pivotArea type="data" outline="0" fieldPosition="0">
        <references count="2">
          <reference field="4294967294" count="1" selected="0">
            <x v="0"/>
          </reference>
          <reference field="10" count="1" selected="0">
            <x v="3"/>
          </reference>
        </references>
      </pivotArea>
    </chartFormat>
    <chartFormat chart="0" format="8" series="1">
      <pivotArea type="data" outline="0" fieldPosition="0">
        <references count="2">
          <reference field="4294967294" count="1" selected="0">
            <x v="0"/>
          </reference>
          <reference field="10" count="1" selected="0">
            <x v="4"/>
          </reference>
        </references>
      </pivotArea>
    </chartFormat>
    <chartFormat chart="0" format="9" series="1">
      <pivotArea type="data" outline="0" fieldPosition="0">
        <references count="2">
          <reference field="4294967294" count="1" selected="0">
            <x v="0"/>
          </reference>
          <reference field="1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F3FFA85-D435-4C02-9FE2-1CD0CD3619F5}" name="PivotTable9"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2">
  <location ref="A61:F66" firstHeaderRow="1" firstDataRow="2" firstDataCol="1"/>
  <pivotFields count="13">
    <pivotField showAll="0"/>
    <pivotField showAll="0"/>
    <pivotField showAll="0"/>
    <pivotField showAll="0"/>
    <pivotField showAll="0"/>
    <pivotField showAll="0"/>
    <pivotField axis="axisRow" showAll="0">
      <items count="10">
        <item m="1" x="3"/>
        <item m="1" x="7"/>
        <item m="1" x="4"/>
        <item m="1" x="8"/>
        <item m="1" x="5"/>
        <item m="1" x="6"/>
        <item x="0"/>
        <item x="1"/>
        <item x="2"/>
        <item t="default"/>
      </items>
    </pivotField>
    <pivotField showAll="0"/>
    <pivotField showAll="0"/>
    <pivotField showAll="0"/>
    <pivotField showAll="0"/>
    <pivotField showAll="0"/>
    <pivotField axis="axisCol" dataField="1" showAll="0">
      <items count="6">
        <item x="0"/>
        <item x="2"/>
        <item x="1"/>
        <item x="3"/>
        <item m="1" x="4"/>
        <item t="default"/>
      </items>
    </pivotField>
  </pivotFields>
  <rowFields count="1">
    <field x="6"/>
  </rowFields>
  <rowItems count="4">
    <i>
      <x v="6"/>
    </i>
    <i>
      <x v="7"/>
    </i>
    <i>
      <x v="8"/>
    </i>
    <i t="grand">
      <x/>
    </i>
  </rowItems>
  <colFields count="1">
    <field x="12"/>
  </colFields>
  <colItems count="5">
    <i>
      <x/>
    </i>
    <i>
      <x v="1"/>
    </i>
    <i>
      <x v="2"/>
    </i>
    <i>
      <x v="3"/>
    </i>
    <i t="grand">
      <x/>
    </i>
  </colItems>
  <dataFields count="1">
    <dataField name="Count of New_x000a_Workspace" fld="12" subtotal="count" baseField="0" baseItem="0"/>
  </dataFields>
  <formats count="12">
    <format dxfId="11">
      <pivotArea type="all" dataOnly="0" outline="0" fieldPosition="0"/>
    </format>
    <format dxfId="10">
      <pivotArea outline="0" collapsedLevelsAreSubtotals="1" fieldPosition="0"/>
    </format>
    <format dxfId="9">
      <pivotArea type="origin" dataOnly="0" labelOnly="1" outline="0" fieldPosition="0"/>
    </format>
    <format dxfId="8">
      <pivotArea type="topRight" dataOnly="0" labelOnly="1" outline="0" fieldPosition="0"/>
    </format>
    <format dxfId="7">
      <pivotArea field="6" type="button" dataOnly="0" labelOnly="1" outline="0" axis="axisRow" fieldPosition="0"/>
    </format>
    <format dxfId="6">
      <pivotArea dataOnly="0" labelOnly="1" fieldPosition="0">
        <references count="1">
          <reference field="6" count="0"/>
        </references>
      </pivotArea>
    </format>
    <format dxfId="5">
      <pivotArea dataOnly="0" labelOnly="1" grandRow="1" outline="0" fieldPosition="0"/>
    </format>
    <format dxfId="4">
      <pivotArea dataOnly="0" labelOnly="1" fieldPosition="0">
        <references count="1">
          <reference field="12" count="0"/>
        </references>
      </pivotArea>
    </format>
    <format dxfId="3">
      <pivotArea dataOnly="0" labelOnly="1" grandCol="1" outline="0" fieldPosition="0"/>
    </format>
    <format dxfId="2">
      <pivotArea outline="0" collapsedLevelsAreSubtotals="1" fieldPosition="0">
        <references count="1">
          <reference field="12" count="1" selected="0">
            <x v="0"/>
          </reference>
        </references>
      </pivotArea>
    </format>
    <format dxfId="1">
      <pivotArea field="12" type="button" dataOnly="0" labelOnly="1" outline="0" axis="axisCol" fieldPosition="0"/>
    </format>
    <format dxfId="0">
      <pivotArea dataOnly="0" labelOnly="1" fieldPosition="0">
        <references count="1">
          <reference field="12" count="1">
            <x v="0"/>
          </reference>
        </references>
      </pivotArea>
    </format>
  </formats>
  <chartFormats count="5">
    <chartFormat chart="1" format="0" series="1">
      <pivotArea type="data" outline="0" fieldPosition="0">
        <references count="2">
          <reference field="4294967294" count="1" selected="0">
            <x v="0"/>
          </reference>
          <reference field="12" count="1" selected="0">
            <x v="0"/>
          </reference>
        </references>
      </pivotArea>
    </chartFormat>
    <chartFormat chart="1" format="1" series="1">
      <pivotArea type="data" outline="0" fieldPosition="0">
        <references count="2">
          <reference field="4294967294" count="1" selected="0">
            <x v="0"/>
          </reference>
          <reference field="12" count="1" selected="0">
            <x v="1"/>
          </reference>
        </references>
      </pivotArea>
    </chartFormat>
    <chartFormat chart="1" format="2" series="1">
      <pivotArea type="data" outline="0" fieldPosition="0">
        <references count="2">
          <reference field="4294967294" count="1" selected="0">
            <x v="0"/>
          </reference>
          <reference field="12" count="1" selected="0">
            <x v="2"/>
          </reference>
        </references>
      </pivotArea>
    </chartFormat>
    <chartFormat chart="1" format="3" series="1">
      <pivotArea type="data" outline="0" fieldPosition="0">
        <references count="2">
          <reference field="4294967294" count="1" selected="0">
            <x v="0"/>
          </reference>
          <reference field="12" count="1" selected="0">
            <x v="3"/>
          </reference>
        </references>
      </pivotArea>
    </chartFormat>
    <chartFormat chart="1" format="4" series="1">
      <pivotArea type="data" outline="0" fieldPosition="0">
        <references count="2">
          <reference field="4294967294" count="1" selected="0">
            <x v="0"/>
          </reference>
          <reference field="12"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1930C78-32A0-46E9-B193-E8E9431072B8}" name="PivotTable8"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6">
  <location ref="A43:D48" firstHeaderRow="1" firstDataRow="2" firstDataCol="1"/>
  <pivotFields count="13">
    <pivotField showAll="0"/>
    <pivotField showAll="0"/>
    <pivotField showAll="0"/>
    <pivotField showAll="0"/>
    <pivotField showAll="0"/>
    <pivotField showAll="0"/>
    <pivotField axis="axisRow" showAll="0">
      <items count="10">
        <item m="1" x="3"/>
        <item m="1" x="7"/>
        <item m="1" x="4"/>
        <item m="1" x="8"/>
        <item m="1" x="5"/>
        <item m="1" x="6"/>
        <item x="0"/>
        <item x="1"/>
        <item x="2"/>
        <item t="default"/>
      </items>
    </pivotField>
    <pivotField showAll="0"/>
    <pivotField showAll="0"/>
    <pivotField showAll="0"/>
    <pivotField showAll="0"/>
    <pivotField axis="axisCol" dataField="1" showAll="0">
      <items count="3">
        <item x="1"/>
        <item x="0"/>
        <item t="default"/>
      </items>
    </pivotField>
    <pivotField showAll="0"/>
  </pivotFields>
  <rowFields count="1">
    <field x="6"/>
  </rowFields>
  <rowItems count="4">
    <i>
      <x v="6"/>
    </i>
    <i>
      <x v="7"/>
    </i>
    <i>
      <x v="8"/>
    </i>
    <i t="grand">
      <x/>
    </i>
  </rowItems>
  <colFields count="1">
    <field x="11"/>
  </colFields>
  <colItems count="3">
    <i>
      <x/>
    </i>
    <i>
      <x v="1"/>
    </i>
    <i t="grand">
      <x/>
    </i>
  </colItems>
  <dataFields count="1">
    <dataField name="Count of Current_x000a_Workspace" fld="11" subtotal="count" baseField="0" baseItem="0"/>
  </dataFields>
  <formats count="12">
    <format dxfId="23">
      <pivotArea type="all" dataOnly="0" outline="0" fieldPosition="0"/>
    </format>
    <format dxfId="22">
      <pivotArea outline="0" collapsedLevelsAreSubtotals="1" fieldPosition="0"/>
    </format>
    <format dxfId="21">
      <pivotArea type="origin" dataOnly="0" labelOnly="1" outline="0" fieldPosition="0"/>
    </format>
    <format dxfId="20">
      <pivotArea type="topRight" dataOnly="0" labelOnly="1" outline="0" fieldPosition="0"/>
    </format>
    <format dxfId="19">
      <pivotArea field="6" type="button" dataOnly="0" labelOnly="1" outline="0" axis="axisRow" fieldPosition="0"/>
    </format>
    <format dxfId="18">
      <pivotArea dataOnly="0" labelOnly="1" fieldPosition="0">
        <references count="1">
          <reference field="6" count="0"/>
        </references>
      </pivotArea>
    </format>
    <format dxfId="17">
      <pivotArea dataOnly="0" labelOnly="1" grandRow="1" outline="0" fieldPosition="0"/>
    </format>
    <format dxfId="16">
      <pivotArea dataOnly="0" labelOnly="1" fieldPosition="0">
        <references count="1">
          <reference field="11" count="0"/>
        </references>
      </pivotArea>
    </format>
    <format dxfId="15">
      <pivotArea dataOnly="0" labelOnly="1" grandCol="1" outline="0" fieldPosition="0"/>
    </format>
    <format dxfId="14">
      <pivotArea outline="0" collapsedLevelsAreSubtotals="1" fieldPosition="0">
        <references count="1">
          <reference field="11" count="1" selected="0">
            <x v="0"/>
          </reference>
        </references>
      </pivotArea>
    </format>
    <format dxfId="13">
      <pivotArea field="11" type="button" dataOnly="0" labelOnly="1" outline="0" axis="axisCol" fieldPosition="0"/>
    </format>
    <format dxfId="12">
      <pivotArea dataOnly="0" labelOnly="1" fieldPosition="0">
        <references count="1">
          <reference field="11" count="1">
            <x v="0"/>
          </reference>
        </references>
      </pivotArea>
    </format>
  </formats>
  <chartFormats count="2">
    <chartFormat chart="5" format="0" series="1">
      <pivotArea type="data" outline="0" fieldPosition="0">
        <references count="2">
          <reference field="4294967294" count="1" selected="0">
            <x v="0"/>
          </reference>
          <reference field="11" count="1" selected="0">
            <x v="0"/>
          </reference>
        </references>
      </pivotArea>
    </chartFormat>
    <chartFormat chart="5" format="1" series="1">
      <pivotArea type="data" outline="0" fieldPosition="0">
        <references count="2">
          <reference field="4294967294" count="1" selected="0">
            <x v="0"/>
          </reference>
          <reference field="1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A0BA0DE-982B-459A-B4EC-5D40871FB562}" name="PivotTable7"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2">
  <location ref="A21:F39" firstHeaderRow="1" firstDataRow="2" firstDataCol="1"/>
  <pivotFields count="13">
    <pivotField showAll="0"/>
    <pivotField axis="axisRow" showAll="0">
      <items count="34">
        <item m="1" x="32"/>
        <item m="1" x="30"/>
        <item m="1" x="31"/>
        <item m="1" x="19"/>
        <item m="1" x="16"/>
        <item m="1" x="27"/>
        <item m="1" x="24"/>
        <item m="1" x="20"/>
        <item m="1" x="25"/>
        <item m="1" x="21"/>
        <item m="1" x="23"/>
        <item m="1" x="29"/>
        <item m="1" x="26"/>
        <item m="1" x="18"/>
        <item m="1" x="22"/>
        <item m="1" x="28"/>
        <item m="1" x="17"/>
        <item x="0"/>
        <item x="1"/>
        <item x="2"/>
        <item x="3"/>
        <item x="4"/>
        <item x="5"/>
        <item x="6"/>
        <item x="7"/>
        <item x="8"/>
        <item x="9"/>
        <item x="10"/>
        <item x="11"/>
        <item x="12"/>
        <item x="13"/>
        <item x="14"/>
        <item x="15"/>
        <item t="default"/>
      </items>
    </pivotField>
    <pivotField showAll="0"/>
    <pivotField showAll="0"/>
    <pivotField showAll="0"/>
    <pivotField showAll="0"/>
    <pivotField showAll="0"/>
    <pivotField showAll="0"/>
    <pivotField showAll="0"/>
    <pivotField showAll="0"/>
    <pivotField showAll="0"/>
    <pivotField showAll="0"/>
    <pivotField axis="axisCol" dataField="1" showAll="0">
      <items count="6">
        <item x="0"/>
        <item x="2"/>
        <item x="1"/>
        <item x="3"/>
        <item m="1" x="4"/>
        <item t="default"/>
      </items>
    </pivotField>
  </pivotFields>
  <rowFields count="1">
    <field x="1"/>
  </rowFields>
  <rowItems count="17">
    <i>
      <x v="17"/>
    </i>
    <i>
      <x v="18"/>
    </i>
    <i>
      <x v="19"/>
    </i>
    <i>
      <x v="20"/>
    </i>
    <i>
      <x v="21"/>
    </i>
    <i>
      <x v="22"/>
    </i>
    <i>
      <x v="23"/>
    </i>
    <i>
      <x v="24"/>
    </i>
    <i>
      <x v="25"/>
    </i>
    <i>
      <x v="26"/>
    </i>
    <i>
      <x v="27"/>
    </i>
    <i>
      <x v="28"/>
    </i>
    <i>
      <x v="29"/>
    </i>
    <i>
      <x v="30"/>
    </i>
    <i>
      <x v="31"/>
    </i>
    <i>
      <x v="32"/>
    </i>
    <i t="grand">
      <x/>
    </i>
  </rowItems>
  <colFields count="1">
    <field x="12"/>
  </colFields>
  <colItems count="5">
    <i>
      <x/>
    </i>
    <i>
      <x v="1"/>
    </i>
    <i>
      <x v="2"/>
    </i>
    <i>
      <x v="3"/>
    </i>
    <i t="grand">
      <x/>
    </i>
  </colItems>
  <dataFields count="1">
    <dataField name="Count of New_x000a_Workspace" fld="12" subtotal="count" baseField="0" baseItem="0"/>
  </dataFields>
  <formats count="12">
    <format dxfId="35">
      <pivotArea type="all" dataOnly="0" outline="0" fieldPosition="0"/>
    </format>
    <format dxfId="34">
      <pivotArea outline="0" collapsedLevelsAreSubtotals="1" fieldPosition="0"/>
    </format>
    <format dxfId="33">
      <pivotArea type="origin" dataOnly="0" labelOnly="1" outline="0" fieldPosition="0"/>
    </format>
    <format dxfId="32">
      <pivotArea type="topRight" dataOnly="0" labelOnly="1" outline="0" fieldPosition="0"/>
    </format>
    <format dxfId="31">
      <pivotArea field="1" type="button" dataOnly="0" labelOnly="1" outline="0" axis="axisRow" fieldPosition="0"/>
    </format>
    <format dxfId="30">
      <pivotArea dataOnly="0" labelOnly="1" fieldPosition="0">
        <references count="1">
          <reference field="1" count="0"/>
        </references>
      </pivotArea>
    </format>
    <format dxfId="29">
      <pivotArea dataOnly="0" labelOnly="1" grandRow="1" outline="0" fieldPosition="0"/>
    </format>
    <format dxfId="28">
      <pivotArea dataOnly="0" labelOnly="1" fieldPosition="0">
        <references count="1">
          <reference field="12" count="0"/>
        </references>
      </pivotArea>
    </format>
    <format dxfId="27">
      <pivotArea dataOnly="0" labelOnly="1" grandCol="1" outline="0" fieldPosition="0"/>
    </format>
    <format dxfId="26">
      <pivotArea outline="0" collapsedLevelsAreSubtotals="1" fieldPosition="0">
        <references count="1">
          <reference field="12" count="1" selected="0">
            <x v="0"/>
          </reference>
        </references>
      </pivotArea>
    </format>
    <format dxfId="25">
      <pivotArea field="12" type="button" dataOnly="0" labelOnly="1" outline="0" axis="axisCol" fieldPosition="0"/>
    </format>
    <format dxfId="24">
      <pivotArea dataOnly="0" labelOnly="1" fieldPosition="0">
        <references count="1">
          <reference field="12" count="1">
            <x v="0"/>
          </reference>
        </references>
      </pivotArea>
    </format>
  </formats>
  <chartFormats count="5">
    <chartFormat chart="1" format="0" series="1">
      <pivotArea type="data" outline="0" fieldPosition="0">
        <references count="2">
          <reference field="4294967294" count="1" selected="0">
            <x v="0"/>
          </reference>
          <reference field="12" count="1" selected="0">
            <x v="0"/>
          </reference>
        </references>
      </pivotArea>
    </chartFormat>
    <chartFormat chart="1" format="1" series="1">
      <pivotArea type="data" outline="0" fieldPosition="0">
        <references count="2">
          <reference field="4294967294" count="1" selected="0">
            <x v="0"/>
          </reference>
          <reference field="12" count="1" selected="0">
            <x v="1"/>
          </reference>
        </references>
      </pivotArea>
    </chartFormat>
    <chartFormat chart="1" format="2" series="1">
      <pivotArea type="data" outline="0" fieldPosition="0">
        <references count="2">
          <reference field="4294967294" count="1" selected="0">
            <x v="0"/>
          </reference>
          <reference field="12" count="1" selected="0">
            <x v="2"/>
          </reference>
        </references>
      </pivotArea>
    </chartFormat>
    <chartFormat chart="1" format="3" series="1">
      <pivotArea type="data" outline="0" fieldPosition="0">
        <references count="2">
          <reference field="4294967294" count="1" selected="0">
            <x v="0"/>
          </reference>
          <reference field="12" count="1" selected="0">
            <x v="3"/>
          </reference>
        </references>
      </pivotArea>
    </chartFormat>
    <chartFormat chart="1" format="5" series="1">
      <pivotArea type="data" outline="0" fieldPosition="0">
        <references count="2">
          <reference field="4294967294" count="1" selected="0">
            <x v="0"/>
          </reference>
          <reference field="12"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ACDB0DAE-2898-4439-A0E8-DFC5CE176C3F}" name="PivotTable6"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4">
  <location ref="A1:D19" firstHeaderRow="1" firstDataRow="2" firstDataCol="1"/>
  <pivotFields count="13">
    <pivotField showAll="0"/>
    <pivotField axis="axisRow" showAll="0">
      <items count="34">
        <item m="1" x="32"/>
        <item m="1" x="30"/>
        <item m="1" x="31"/>
        <item m="1" x="19"/>
        <item m="1" x="16"/>
        <item m="1" x="27"/>
        <item m="1" x="24"/>
        <item m="1" x="20"/>
        <item m="1" x="25"/>
        <item m="1" x="21"/>
        <item m="1" x="23"/>
        <item m="1" x="29"/>
        <item m="1" x="26"/>
        <item m="1" x="18"/>
        <item m="1" x="22"/>
        <item m="1" x="28"/>
        <item m="1" x="17"/>
        <item x="0"/>
        <item x="1"/>
        <item x="2"/>
        <item x="3"/>
        <item x="4"/>
        <item x="5"/>
        <item x="6"/>
        <item x="7"/>
        <item x="8"/>
        <item x="9"/>
        <item x="10"/>
        <item x="11"/>
        <item x="12"/>
        <item x="13"/>
        <item x="14"/>
        <item x="15"/>
        <item t="default"/>
      </items>
    </pivotField>
    <pivotField showAll="0"/>
    <pivotField showAll="0"/>
    <pivotField showAll="0"/>
    <pivotField showAll="0"/>
    <pivotField showAll="0"/>
    <pivotField showAll="0"/>
    <pivotField showAll="0"/>
    <pivotField showAll="0"/>
    <pivotField showAll="0"/>
    <pivotField axis="axisCol" dataField="1" showAll="0">
      <items count="3">
        <item x="1"/>
        <item x="0"/>
        <item t="default"/>
      </items>
    </pivotField>
    <pivotField showAll="0"/>
  </pivotFields>
  <rowFields count="1">
    <field x="1"/>
  </rowFields>
  <rowItems count="17">
    <i>
      <x v="17"/>
    </i>
    <i>
      <x v="18"/>
    </i>
    <i>
      <x v="19"/>
    </i>
    <i>
      <x v="20"/>
    </i>
    <i>
      <x v="21"/>
    </i>
    <i>
      <x v="22"/>
    </i>
    <i>
      <x v="23"/>
    </i>
    <i>
      <x v="24"/>
    </i>
    <i>
      <x v="25"/>
    </i>
    <i>
      <x v="26"/>
    </i>
    <i>
      <x v="27"/>
    </i>
    <i>
      <x v="28"/>
    </i>
    <i>
      <x v="29"/>
    </i>
    <i>
      <x v="30"/>
    </i>
    <i>
      <x v="31"/>
    </i>
    <i>
      <x v="32"/>
    </i>
    <i t="grand">
      <x/>
    </i>
  </rowItems>
  <colFields count="1">
    <field x="11"/>
  </colFields>
  <colItems count="3">
    <i>
      <x/>
    </i>
    <i>
      <x v="1"/>
    </i>
    <i t="grand">
      <x/>
    </i>
  </colItems>
  <dataFields count="1">
    <dataField name="Count of Current_x000a_Workspace" fld="11" subtotal="count" baseField="0" baseItem="0"/>
  </dataFields>
  <formats count="12">
    <format dxfId="47">
      <pivotArea type="all" dataOnly="0" outline="0" fieldPosition="0"/>
    </format>
    <format dxfId="46">
      <pivotArea outline="0" collapsedLevelsAreSubtotals="1" fieldPosition="0"/>
    </format>
    <format dxfId="45">
      <pivotArea type="origin" dataOnly="0" labelOnly="1" outline="0" fieldPosition="0"/>
    </format>
    <format dxfId="44">
      <pivotArea type="topRight" dataOnly="0" labelOnly="1" outline="0" fieldPosition="0"/>
    </format>
    <format dxfId="43">
      <pivotArea field="1" type="button" dataOnly="0" labelOnly="1" outline="0" axis="axisRow" fieldPosition="0"/>
    </format>
    <format dxfId="42">
      <pivotArea dataOnly="0" labelOnly="1" fieldPosition="0">
        <references count="1">
          <reference field="1" count="0"/>
        </references>
      </pivotArea>
    </format>
    <format dxfId="41">
      <pivotArea dataOnly="0" labelOnly="1" grandRow="1" outline="0" fieldPosition="0"/>
    </format>
    <format dxfId="40">
      <pivotArea dataOnly="0" labelOnly="1" fieldPosition="0">
        <references count="1">
          <reference field="11" count="0"/>
        </references>
      </pivotArea>
    </format>
    <format dxfId="39">
      <pivotArea dataOnly="0" labelOnly="1" grandCol="1" outline="0" fieldPosition="0"/>
    </format>
    <format dxfId="38">
      <pivotArea outline="0" collapsedLevelsAreSubtotals="1" fieldPosition="0">
        <references count="1">
          <reference field="11" count="1" selected="0">
            <x v="0"/>
          </reference>
        </references>
      </pivotArea>
    </format>
    <format dxfId="37">
      <pivotArea field="11" type="button" dataOnly="0" labelOnly="1" outline="0" axis="axisCol" fieldPosition="0"/>
    </format>
    <format dxfId="36">
      <pivotArea dataOnly="0" labelOnly="1" fieldPosition="0">
        <references count="1">
          <reference field="11" count="1">
            <x v="0"/>
          </reference>
        </references>
      </pivotArea>
    </format>
  </formats>
  <chartFormats count="2">
    <chartFormat chart="3" format="0" series="1">
      <pivotArea type="data" outline="0" fieldPosition="0">
        <references count="2">
          <reference field="4294967294" count="1" selected="0">
            <x v="0"/>
          </reference>
          <reference field="11" count="1" selected="0">
            <x v="0"/>
          </reference>
        </references>
      </pivotArea>
    </chartFormat>
    <chartFormat chart="3" format="1" series="1">
      <pivotArea type="data" outline="0" fieldPosition="0">
        <references count="2">
          <reference field="4294967294" count="1" selected="0">
            <x v="0"/>
          </reference>
          <reference field="1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r.uci.edu/partnership/futureofwork/pdf/Staff-Workforce-Planning-Template.pdf" TargetMode="External"/><Relationship Id="rId3" Type="http://schemas.openxmlformats.org/officeDocument/2006/relationships/hyperlink" Target="https://hr.uci.edu/partnership/futureofwork/pdf/Staff-Workforce-Planning-Guidelines.pdf" TargetMode="External"/><Relationship Id="rId7" Type="http://schemas.openxmlformats.org/officeDocument/2006/relationships/hyperlink" Target="https://hr.uci.edu/partnership/futureofwork/pdf/Staff-Workforce-Planning-Template.pdf" TargetMode="External"/><Relationship Id="rId2" Type="http://schemas.openxmlformats.org/officeDocument/2006/relationships/hyperlink" Target="https://hr.uci.edu/partnership/futureofwork/pdf/Staff-Workforce-Planning-Template.pdf" TargetMode="External"/><Relationship Id="rId1" Type="http://schemas.openxmlformats.org/officeDocument/2006/relationships/hyperlink" Target="https://www.hr.uci.edu/partnership/futureofwork/pdf/Staff-Remote-Work-Criteria-Checklist.pdf" TargetMode="External"/><Relationship Id="rId6" Type="http://schemas.openxmlformats.org/officeDocument/2006/relationships/hyperlink" Target="https://hr.uci.edu/partnership/futureofwork/pdf/Staff-Workforce-Planning-Template.pdf" TargetMode="External"/><Relationship Id="rId5" Type="http://schemas.openxmlformats.org/officeDocument/2006/relationships/hyperlink" Target="https://hr.uci.edu/partnership/futureofwork/pdf/Staff-Work-Location-and-Equipment-Survey.pdf" TargetMode="External"/><Relationship Id="rId10" Type="http://schemas.openxmlformats.org/officeDocument/2006/relationships/printerSettings" Target="../printerSettings/printerSettings1.bin"/><Relationship Id="rId4" Type="http://schemas.openxmlformats.org/officeDocument/2006/relationships/hyperlink" Target="https://hr.uci.edu/partnership/futureofwork/pdf/Staff-Workforce-Planning-Template.pdf" TargetMode="External"/><Relationship Id="rId9" Type="http://schemas.openxmlformats.org/officeDocument/2006/relationships/hyperlink" Target="https://policies.uci.edu/personnel/remote_work_guidelines.ph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6.xml"/><Relationship Id="rId2" Type="http://schemas.openxmlformats.org/officeDocument/2006/relationships/pivotTable" Target="../pivotTables/pivotTable5.xml"/><Relationship Id="rId1" Type="http://schemas.openxmlformats.org/officeDocument/2006/relationships/pivotTable" Target="../pivotTables/pivotTable4.xml"/><Relationship Id="rId5" Type="http://schemas.openxmlformats.org/officeDocument/2006/relationships/drawing" Target="../drawings/drawing4.xml"/><Relationship Id="rId4" Type="http://schemas.openxmlformats.org/officeDocument/2006/relationships/pivotTable" Target="../pivotTables/pivotTable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0B19B-6A32-4BB6-9231-CF8C5B0F99DE}">
  <dimension ref="A1:M87"/>
  <sheetViews>
    <sheetView zoomScale="110" zoomScaleNormal="110" workbookViewId="0">
      <selection activeCell="C4" sqref="C4"/>
    </sheetView>
  </sheetViews>
  <sheetFormatPr defaultRowHeight="15" x14ac:dyDescent="0.25"/>
  <cols>
    <col min="1" max="2" width="6.140625" style="8" customWidth="1"/>
    <col min="3" max="3" width="15.140625" style="6" customWidth="1"/>
    <col min="4" max="4" width="61.5703125" style="4" customWidth="1"/>
    <col min="5" max="5" width="24.5703125" style="4" customWidth="1"/>
    <col min="6" max="6" width="11.28515625" style="7" customWidth="1"/>
    <col min="7" max="7" width="11.5703125" style="4" customWidth="1"/>
    <col min="8" max="8" width="9.140625" style="8"/>
    <col min="9" max="12" width="9.140625" style="4"/>
    <col min="13" max="13" width="11.5703125" style="4" bestFit="1" customWidth="1"/>
    <col min="14" max="16384" width="9.140625" style="4"/>
  </cols>
  <sheetData>
    <row r="1" spans="1:8" ht="36" x14ac:dyDescent="0.25">
      <c r="A1" s="1" t="s">
        <v>3</v>
      </c>
      <c r="B1" s="1" t="s">
        <v>26</v>
      </c>
      <c r="C1" s="2" t="s">
        <v>18</v>
      </c>
      <c r="D1" s="3" t="s">
        <v>82</v>
      </c>
      <c r="E1" s="3" t="s">
        <v>0</v>
      </c>
      <c r="F1" s="3" t="s">
        <v>2</v>
      </c>
      <c r="G1" s="3" t="s">
        <v>15</v>
      </c>
      <c r="H1" s="36" t="s">
        <v>126</v>
      </c>
    </row>
    <row r="2" spans="1:8" ht="21" customHeight="1" x14ac:dyDescent="0.25">
      <c r="A2" s="13"/>
      <c r="B2" s="13"/>
      <c r="C2" s="14"/>
      <c r="D2" s="37" t="s">
        <v>143</v>
      </c>
      <c r="E2" s="15"/>
      <c r="F2" s="15"/>
      <c r="G2" s="15"/>
      <c r="H2" s="38"/>
    </row>
    <row r="3" spans="1:8" x14ac:dyDescent="0.25">
      <c r="A3" s="9">
        <v>1</v>
      </c>
      <c r="B3" s="9"/>
      <c r="C3" s="10"/>
      <c r="D3" s="11" t="s">
        <v>10</v>
      </c>
      <c r="E3" s="11"/>
      <c r="F3" s="25"/>
      <c r="G3" s="12"/>
      <c r="H3" s="12"/>
    </row>
    <row r="4" spans="1:8" ht="45" x14ac:dyDescent="0.25">
      <c r="A4" s="5"/>
      <c r="B4" s="5">
        <v>1</v>
      </c>
      <c r="D4" s="7" t="s">
        <v>8</v>
      </c>
      <c r="E4" s="7" t="s">
        <v>9</v>
      </c>
      <c r="F4" s="24"/>
    </row>
    <row r="5" spans="1:8" x14ac:dyDescent="0.25">
      <c r="A5" s="5"/>
      <c r="B5" s="5">
        <v>2</v>
      </c>
      <c r="D5" s="4" t="s">
        <v>11</v>
      </c>
      <c r="E5" s="4" t="s">
        <v>9</v>
      </c>
      <c r="F5" s="24"/>
      <c r="H5" s="8" t="s">
        <v>75</v>
      </c>
    </row>
    <row r="6" spans="1:8" x14ac:dyDescent="0.25">
      <c r="A6" s="5"/>
      <c r="B6" s="5">
        <v>3</v>
      </c>
      <c r="D6" s="4" t="s">
        <v>74</v>
      </c>
      <c r="E6" s="4" t="s">
        <v>9</v>
      </c>
      <c r="F6" s="24"/>
    </row>
    <row r="7" spans="1:8" x14ac:dyDescent="0.25">
      <c r="A7" s="9">
        <v>2</v>
      </c>
      <c r="B7" s="9"/>
      <c r="C7" s="10"/>
      <c r="D7" s="11" t="s">
        <v>6</v>
      </c>
      <c r="E7" s="11"/>
      <c r="F7" s="25"/>
      <c r="G7" s="12"/>
      <c r="H7" s="12"/>
    </row>
    <row r="8" spans="1:8" ht="30" x14ac:dyDescent="0.25">
      <c r="B8" s="8">
        <v>1</v>
      </c>
      <c r="D8" s="4" t="s">
        <v>27</v>
      </c>
      <c r="E8" s="4" t="s">
        <v>63</v>
      </c>
      <c r="F8" s="24"/>
    </row>
    <row r="9" spans="1:8" ht="30" x14ac:dyDescent="0.25">
      <c r="B9" s="8">
        <v>2</v>
      </c>
      <c r="D9" s="4" t="s">
        <v>7</v>
      </c>
      <c r="E9" s="4" t="s">
        <v>63</v>
      </c>
      <c r="F9" s="24"/>
    </row>
    <row r="10" spans="1:8" ht="30" x14ac:dyDescent="0.25">
      <c r="B10" s="8">
        <v>3</v>
      </c>
      <c r="D10" s="4" t="s">
        <v>177</v>
      </c>
      <c r="E10" s="4" t="s">
        <v>63</v>
      </c>
      <c r="F10" s="24"/>
    </row>
    <row r="11" spans="1:8" ht="30" x14ac:dyDescent="0.25">
      <c r="B11" s="8">
        <v>4</v>
      </c>
      <c r="D11" s="4" t="s">
        <v>46</v>
      </c>
      <c r="E11" s="4" t="s">
        <v>63</v>
      </c>
      <c r="F11" s="24"/>
    </row>
    <row r="12" spans="1:8" x14ac:dyDescent="0.25">
      <c r="B12" s="8">
        <v>5</v>
      </c>
      <c r="D12" s="4" t="s">
        <v>47</v>
      </c>
      <c r="E12" s="4" t="s">
        <v>1</v>
      </c>
      <c r="F12" s="24"/>
    </row>
    <row r="13" spans="1:8" ht="45" x14ac:dyDescent="0.25">
      <c r="B13" s="8">
        <v>6</v>
      </c>
      <c r="D13" s="4" t="s">
        <v>178</v>
      </c>
      <c r="E13" s="4" t="s">
        <v>12</v>
      </c>
      <c r="F13" s="24"/>
    </row>
    <row r="14" spans="1:8" x14ac:dyDescent="0.25">
      <c r="A14" s="9">
        <v>3</v>
      </c>
      <c r="B14" s="9"/>
      <c r="C14" s="10"/>
      <c r="D14" s="11" t="s">
        <v>13</v>
      </c>
      <c r="E14" s="11"/>
      <c r="F14" s="25"/>
      <c r="G14" s="11"/>
      <c r="H14" s="12"/>
    </row>
    <row r="15" spans="1:8" ht="60" x14ac:dyDescent="0.25">
      <c r="A15" s="1"/>
      <c r="B15" s="5">
        <v>1</v>
      </c>
      <c r="D15" s="7" t="s">
        <v>65</v>
      </c>
      <c r="E15" s="7" t="s">
        <v>1</v>
      </c>
      <c r="F15" s="24"/>
    </row>
    <row r="16" spans="1:8" x14ac:dyDescent="0.25">
      <c r="A16" s="1"/>
      <c r="B16" s="5">
        <v>2</v>
      </c>
      <c r="D16" s="4" t="s">
        <v>64</v>
      </c>
      <c r="E16" s="7" t="s">
        <v>1</v>
      </c>
      <c r="F16" s="24"/>
      <c r="H16" s="8" t="s">
        <v>75</v>
      </c>
    </row>
    <row r="17" spans="1:13" ht="60" x14ac:dyDescent="0.25">
      <c r="A17" s="1"/>
      <c r="B17" s="5">
        <v>3</v>
      </c>
      <c r="D17" s="7" t="s">
        <v>140</v>
      </c>
      <c r="E17" s="7" t="s">
        <v>12</v>
      </c>
      <c r="F17" s="24"/>
    </row>
    <row r="18" spans="1:13" x14ac:dyDescent="0.25">
      <c r="A18" s="9">
        <v>4</v>
      </c>
      <c r="B18" s="9"/>
      <c r="C18" s="10"/>
      <c r="D18" s="11" t="s">
        <v>14</v>
      </c>
      <c r="E18" s="11"/>
      <c r="F18" s="25"/>
      <c r="G18" s="12"/>
      <c r="H18" s="12"/>
    </row>
    <row r="19" spans="1:13" x14ac:dyDescent="0.25">
      <c r="A19" s="17"/>
      <c r="B19" s="17">
        <v>1</v>
      </c>
      <c r="C19" s="18"/>
      <c r="D19" s="19" t="s">
        <v>78</v>
      </c>
      <c r="E19" s="19" t="s">
        <v>179</v>
      </c>
      <c r="F19" s="24"/>
    </row>
    <row r="20" spans="1:13" ht="60" x14ac:dyDescent="0.25">
      <c r="A20" s="5"/>
      <c r="B20" s="5">
        <v>2</v>
      </c>
      <c r="D20" s="4" t="s">
        <v>141</v>
      </c>
      <c r="E20" s="4" t="s">
        <v>1</v>
      </c>
      <c r="F20" s="24"/>
      <c r="J20" s="16"/>
    </row>
    <row r="21" spans="1:13" x14ac:dyDescent="0.25">
      <c r="A21" s="9">
        <v>5</v>
      </c>
      <c r="B21" s="9"/>
      <c r="C21" s="10"/>
      <c r="D21" s="11" t="s">
        <v>129</v>
      </c>
      <c r="E21" s="12"/>
      <c r="F21" s="12"/>
      <c r="G21" s="12"/>
      <c r="H21" s="12"/>
    </row>
    <row r="22" spans="1:13" ht="70.5" x14ac:dyDescent="0.25">
      <c r="B22" s="8">
        <v>1</v>
      </c>
      <c r="D22" s="4" t="s">
        <v>142</v>
      </c>
      <c r="E22" s="4" t="s">
        <v>1</v>
      </c>
      <c r="F22" s="24"/>
    </row>
    <row r="23" spans="1:13" ht="45" x14ac:dyDescent="0.25">
      <c r="B23" s="8">
        <v>2</v>
      </c>
      <c r="D23" s="4" t="s">
        <v>55</v>
      </c>
      <c r="E23" s="4" t="s">
        <v>56</v>
      </c>
      <c r="F23" s="24"/>
      <c r="J23" s="40"/>
      <c r="K23" s="40"/>
      <c r="L23" s="41"/>
      <c r="M23" s="42"/>
    </row>
    <row r="24" spans="1:13" ht="18.75" x14ac:dyDescent="0.25">
      <c r="A24" s="13"/>
      <c r="B24" s="13"/>
      <c r="C24" s="14"/>
      <c r="D24" s="37" t="s">
        <v>144</v>
      </c>
      <c r="E24" s="15"/>
      <c r="F24" s="15"/>
      <c r="G24" s="15"/>
      <c r="H24" s="38"/>
    </row>
    <row r="25" spans="1:13" ht="31.5" customHeight="1" x14ac:dyDescent="0.25">
      <c r="A25" s="13"/>
      <c r="B25" s="13"/>
      <c r="C25" s="13"/>
      <c r="D25" s="22" t="s">
        <v>71</v>
      </c>
      <c r="E25" s="21" t="s">
        <v>70</v>
      </c>
      <c r="F25" s="23"/>
      <c r="G25" s="23"/>
      <c r="H25" s="38"/>
    </row>
    <row r="26" spans="1:13" ht="30" x14ac:dyDescent="0.25">
      <c r="A26" s="9">
        <v>6</v>
      </c>
      <c r="B26" s="9"/>
      <c r="C26" s="10"/>
      <c r="D26" s="11" t="s">
        <v>40</v>
      </c>
      <c r="E26" s="39" t="s">
        <v>69</v>
      </c>
      <c r="F26" s="25"/>
      <c r="G26" s="12"/>
      <c r="H26" s="12"/>
    </row>
    <row r="27" spans="1:13" ht="45" x14ac:dyDescent="0.25">
      <c r="A27" s="5"/>
      <c r="B27" s="5">
        <v>1</v>
      </c>
      <c r="C27" s="6" t="s">
        <v>4</v>
      </c>
      <c r="D27" s="4" t="s">
        <v>147</v>
      </c>
      <c r="E27" s="4" t="s">
        <v>146</v>
      </c>
      <c r="F27" s="24"/>
    </row>
    <row r="28" spans="1:13" ht="45" x14ac:dyDescent="0.25">
      <c r="A28" s="5"/>
      <c r="B28" s="5">
        <v>2</v>
      </c>
      <c r="C28" s="6" t="s">
        <v>4</v>
      </c>
      <c r="D28" s="4" t="s">
        <v>148</v>
      </c>
      <c r="E28" s="4" t="s">
        <v>146</v>
      </c>
      <c r="F28" s="24"/>
    </row>
    <row r="29" spans="1:13" ht="30" x14ac:dyDescent="0.25">
      <c r="A29" s="9">
        <v>7</v>
      </c>
      <c r="B29" s="9"/>
      <c r="C29" s="10"/>
      <c r="D29" s="11" t="s">
        <v>67</v>
      </c>
      <c r="E29" s="39" t="s">
        <v>68</v>
      </c>
      <c r="F29" s="25"/>
      <c r="G29" s="12"/>
      <c r="H29" s="12"/>
    </row>
    <row r="30" spans="1:13" ht="30" x14ac:dyDescent="0.25">
      <c r="B30" s="8">
        <v>1</v>
      </c>
      <c r="C30" s="6" t="s">
        <v>34</v>
      </c>
      <c r="D30" s="4" t="s">
        <v>149</v>
      </c>
      <c r="E30" s="4" t="s">
        <v>12</v>
      </c>
      <c r="F30" s="24"/>
    </row>
    <row r="31" spans="1:13" ht="60" x14ac:dyDescent="0.25">
      <c r="B31" s="8">
        <v>2</v>
      </c>
      <c r="C31" s="6" t="s">
        <v>34</v>
      </c>
      <c r="D31" s="4" t="s">
        <v>150</v>
      </c>
      <c r="E31" s="4" t="s">
        <v>1</v>
      </c>
      <c r="F31" s="24"/>
    </row>
    <row r="32" spans="1:13" ht="30" x14ac:dyDescent="0.25">
      <c r="B32" s="8">
        <v>3</v>
      </c>
      <c r="C32" s="6" t="s">
        <v>34</v>
      </c>
      <c r="D32" s="4" t="s">
        <v>19</v>
      </c>
      <c r="E32" s="4" t="s">
        <v>1</v>
      </c>
      <c r="F32" s="24"/>
    </row>
    <row r="33" spans="1:8" ht="30" x14ac:dyDescent="0.25">
      <c r="B33" s="8">
        <v>4</v>
      </c>
      <c r="C33" s="6" t="s">
        <v>34</v>
      </c>
      <c r="D33" s="4" t="s">
        <v>16</v>
      </c>
      <c r="E33" s="4" t="s">
        <v>1</v>
      </c>
      <c r="F33" s="24"/>
      <c r="H33" s="8" t="s">
        <v>75</v>
      </c>
    </row>
    <row r="34" spans="1:8" ht="45" x14ac:dyDescent="0.25">
      <c r="B34" s="8">
        <v>5</v>
      </c>
      <c r="C34" s="6" t="s">
        <v>34</v>
      </c>
      <c r="D34" s="4" t="s">
        <v>20</v>
      </c>
      <c r="E34" s="4" t="s">
        <v>21</v>
      </c>
      <c r="F34" s="24"/>
    </row>
    <row r="35" spans="1:8" ht="30" x14ac:dyDescent="0.25">
      <c r="B35" s="8">
        <v>6</v>
      </c>
      <c r="C35" s="6" t="s">
        <v>34</v>
      </c>
      <c r="D35" s="4" t="s">
        <v>23</v>
      </c>
      <c r="E35" s="4" t="s">
        <v>24</v>
      </c>
      <c r="F35" s="24"/>
    </row>
    <row r="36" spans="1:8" x14ac:dyDescent="0.25">
      <c r="B36" s="8">
        <v>7</v>
      </c>
      <c r="C36" s="6" t="s">
        <v>34</v>
      </c>
      <c r="D36" s="4" t="s">
        <v>22</v>
      </c>
      <c r="E36" s="4" t="s">
        <v>1</v>
      </c>
      <c r="F36" s="24"/>
      <c r="H36" s="8" t="s">
        <v>75</v>
      </c>
    </row>
    <row r="37" spans="1:8" ht="30" x14ac:dyDescent="0.25">
      <c r="A37" s="20"/>
      <c r="B37" s="20">
        <v>8</v>
      </c>
      <c r="C37" s="6" t="s">
        <v>34</v>
      </c>
      <c r="D37" s="19" t="s">
        <v>66</v>
      </c>
      <c r="E37" s="19" t="s">
        <v>179</v>
      </c>
      <c r="F37" s="24"/>
    </row>
    <row r="38" spans="1:8" ht="30" x14ac:dyDescent="0.25">
      <c r="A38" s="9">
        <v>8</v>
      </c>
      <c r="B38" s="9"/>
      <c r="C38" s="10"/>
      <c r="D38" s="11" t="s">
        <v>39</v>
      </c>
      <c r="E38" s="39" t="s">
        <v>69</v>
      </c>
      <c r="F38" s="25"/>
      <c r="G38" s="12"/>
      <c r="H38" s="12"/>
    </row>
    <row r="39" spans="1:8" ht="45" x14ac:dyDescent="0.25">
      <c r="B39" s="8">
        <v>1</v>
      </c>
      <c r="C39" s="6" t="s">
        <v>17</v>
      </c>
      <c r="D39" s="4" t="s">
        <v>79</v>
      </c>
      <c r="E39" s="4" t="s">
        <v>12</v>
      </c>
      <c r="F39" s="24"/>
    </row>
    <row r="40" spans="1:8" ht="165" x14ac:dyDescent="0.25">
      <c r="B40" s="8">
        <v>2</v>
      </c>
      <c r="C40" s="6" t="s">
        <v>17</v>
      </c>
      <c r="D40" s="4" t="s">
        <v>127</v>
      </c>
      <c r="E40" s="4" t="s">
        <v>1</v>
      </c>
      <c r="F40" s="24"/>
    </row>
    <row r="41" spans="1:8" ht="30" x14ac:dyDescent="0.25">
      <c r="B41" s="8">
        <v>3</v>
      </c>
      <c r="C41" s="6" t="s">
        <v>17</v>
      </c>
      <c r="D41" s="4" t="s">
        <v>25</v>
      </c>
      <c r="E41" s="4" t="s">
        <v>1</v>
      </c>
      <c r="F41" s="24"/>
    </row>
    <row r="42" spans="1:8" ht="30" x14ac:dyDescent="0.25">
      <c r="B42" s="8">
        <v>4</v>
      </c>
      <c r="C42" s="6" t="s">
        <v>17</v>
      </c>
      <c r="D42" s="4" t="s">
        <v>36</v>
      </c>
      <c r="E42" s="4" t="s">
        <v>1</v>
      </c>
      <c r="F42" s="24"/>
      <c r="H42" s="8" t="s">
        <v>75</v>
      </c>
    </row>
    <row r="43" spans="1:8" x14ac:dyDescent="0.25">
      <c r="B43" s="8">
        <v>5</v>
      </c>
      <c r="C43" s="6" t="s">
        <v>17</v>
      </c>
      <c r="D43" s="4" t="s">
        <v>35</v>
      </c>
      <c r="E43" s="4" t="s">
        <v>1</v>
      </c>
      <c r="F43" s="24"/>
    </row>
    <row r="44" spans="1:8" x14ac:dyDescent="0.25">
      <c r="B44" s="8">
        <v>6</v>
      </c>
      <c r="C44" s="6" t="s">
        <v>17</v>
      </c>
      <c r="D44" s="4" t="s">
        <v>153</v>
      </c>
      <c r="E44" s="4" t="s">
        <v>180</v>
      </c>
      <c r="F44" s="24"/>
    </row>
    <row r="45" spans="1:8" x14ac:dyDescent="0.25">
      <c r="A45" s="9">
        <v>9</v>
      </c>
      <c r="B45" s="9"/>
      <c r="C45" s="10"/>
      <c r="D45" s="11" t="s">
        <v>32</v>
      </c>
      <c r="E45" s="11"/>
      <c r="F45" s="25"/>
      <c r="G45" s="12"/>
      <c r="H45" s="12"/>
    </row>
    <row r="46" spans="1:8" ht="90" x14ac:dyDescent="0.25">
      <c r="B46" s="8">
        <v>1</v>
      </c>
      <c r="D46" s="4" t="s">
        <v>154</v>
      </c>
      <c r="E46" s="4" t="s">
        <v>63</v>
      </c>
      <c r="F46" s="24"/>
    </row>
    <row r="47" spans="1:8" ht="45" x14ac:dyDescent="0.25">
      <c r="B47" s="8">
        <v>2</v>
      </c>
      <c r="D47" s="4" t="s">
        <v>155</v>
      </c>
      <c r="E47" s="4" t="s">
        <v>63</v>
      </c>
      <c r="F47" s="24"/>
    </row>
    <row r="48" spans="1:8" ht="60" x14ac:dyDescent="0.25">
      <c r="B48" s="8">
        <v>3</v>
      </c>
      <c r="D48" s="4" t="s">
        <v>156</v>
      </c>
      <c r="E48" s="4" t="s">
        <v>63</v>
      </c>
      <c r="F48" s="24"/>
    </row>
    <row r="49" spans="1:8" ht="45" x14ac:dyDescent="0.25">
      <c r="B49" s="8">
        <v>4</v>
      </c>
      <c r="D49" s="4" t="s">
        <v>157</v>
      </c>
      <c r="E49" s="4" t="s">
        <v>29</v>
      </c>
      <c r="F49" s="24"/>
    </row>
    <row r="50" spans="1:8" ht="30" x14ac:dyDescent="0.25">
      <c r="B50" s="8">
        <v>5</v>
      </c>
      <c r="D50" s="4" t="s">
        <v>30</v>
      </c>
      <c r="E50" s="4" t="s">
        <v>31</v>
      </c>
      <c r="F50" s="24"/>
    </row>
    <row r="51" spans="1:8" ht="45" x14ac:dyDescent="0.25">
      <c r="A51" s="9">
        <v>10</v>
      </c>
      <c r="B51" s="9"/>
      <c r="C51" s="10"/>
      <c r="D51" s="11" t="s">
        <v>41</v>
      </c>
      <c r="E51" s="39" t="s">
        <v>72</v>
      </c>
      <c r="F51" s="25"/>
      <c r="G51" s="12"/>
      <c r="H51" s="12"/>
    </row>
    <row r="52" spans="1:8" ht="45" x14ac:dyDescent="0.25">
      <c r="B52" s="8">
        <v>1</v>
      </c>
      <c r="C52" s="6" t="s">
        <v>37</v>
      </c>
      <c r="D52" s="4" t="s">
        <v>28</v>
      </c>
      <c r="E52" s="4" t="s">
        <v>1</v>
      </c>
      <c r="F52" s="24"/>
    </row>
    <row r="53" spans="1:8" ht="30" x14ac:dyDescent="0.25">
      <c r="B53" s="8">
        <v>2</v>
      </c>
      <c r="C53" s="6" t="s">
        <v>37</v>
      </c>
      <c r="D53" s="4" t="s">
        <v>128</v>
      </c>
      <c r="E53" s="4" t="s">
        <v>1</v>
      </c>
      <c r="F53" s="24"/>
    </row>
    <row r="54" spans="1:8" ht="30" x14ac:dyDescent="0.25">
      <c r="B54" s="8">
        <v>3</v>
      </c>
      <c r="C54" s="6" t="s">
        <v>37</v>
      </c>
      <c r="D54" s="4" t="s">
        <v>158</v>
      </c>
      <c r="E54" s="4" t="s">
        <v>1</v>
      </c>
      <c r="F54" s="24"/>
      <c r="H54" s="8" t="s">
        <v>75</v>
      </c>
    </row>
    <row r="55" spans="1:8" ht="30" x14ac:dyDescent="0.25">
      <c r="B55" s="8">
        <v>4</v>
      </c>
      <c r="C55" s="6" t="s">
        <v>37</v>
      </c>
      <c r="D55" s="4" t="s">
        <v>160</v>
      </c>
      <c r="E55" s="4" t="s">
        <v>1</v>
      </c>
      <c r="F55" s="24"/>
    </row>
    <row r="56" spans="1:8" x14ac:dyDescent="0.25">
      <c r="B56" s="8">
        <v>5</v>
      </c>
      <c r="C56" s="6" t="s">
        <v>37</v>
      </c>
      <c r="D56" s="4" t="s">
        <v>33</v>
      </c>
      <c r="E56" s="4" t="s">
        <v>1</v>
      </c>
      <c r="F56" s="24"/>
    </row>
    <row r="57" spans="1:8" ht="30" x14ac:dyDescent="0.25">
      <c r="A57" s="9">
        <v>11</v>
      </c>
      <c r="B57" s="9"/>
      <c r="C57" s="10"/>
      <c r="D57" s="11" t="s">
        <v>38</v>
      </c>
      <c r="E57" s="39" t="s">
        <v>69</v>
      </c>
      <c r="F57" s="25"/>
      <c r="G57" s="12"/>
      <c r="H57" s="12"/>
    </row>
    <row r="58" spans="1:8" ht="60" x14ac:dyDescent="0.25">
      <c r="B58" s="8">
        <v>1</v>
      </c>
      <c r="C58" s="6">
        <v>2</v>
      </c>
      <c r="D58" s="4" t="s">
        <v>42</v>
      </c>
      <c r="E58" s="4" t="s">
        <v>1</v>
      </c>
      <c r="F58" s="24"/>
    </row>
    <row r="59" spans="1:8" ht="30" x14ac:dyDescent="0.25">
      <c r="B59" s="8">
        <v>2</v>
      </c>
      <c r="C59" s="6">
        <v>2</v>
      </c>
      <c r="D59" s="4" t="s">
        <v>43</v>
      </c>
      <c r="E59" s="4" t="s">
        <v>1</v>
      </c>
      <c r="F59" s="24"/>
    </row>
    <row r="60" spans="1:8" x14ac:dyDescent="0.25">
      <c r="B60" s="8">
        <v>3</v>
      </c>
      <c r="C60" s="6">
        <v>2</v>
      </c>
      <c r="D60" s="4" t="s">
        <v>45</v>
      </c>
      <c r="E60" s="4" t="s">
        <v>1</v>
      </c>
      <c r="F60" s="24"/>
      <c r="H60" s="8" t="s">
        <v>75</v>
      </c>
    </row>
    <row r="61" spans="1:8" x14ac:dyDescent="0.25">
      <c r="B61" s="8">
        <v>4</v>
      </c>
      <c r="C61" s="6">
        <v>2</v>
      </c>
      <c r="D61" s="4" t="s">
        <v>181</v>
      </c>
      <c r="E61" s="4" t="s">
        <v>1</v>
      </c>
      <c r="F61" s="24"/>
    </row>
    <row r="62" spans="1:8" ht="30" x14ac:dyDescent="0.25">
      <c r="B62" s="8">
        <v>5</v>
      </c>
      <c r="C62" s="6">
        <v>2</v>
      </c>
      <c r="D62" s="4" t="s">
        <v>159</v>
      </c>
      <c r="E62" s="4" t="s">
        <v>1</v>
      </c>
      <c r="F62" s="24"/>
    </row>
    <row r="63" spans="1:8" x14ac:dyDescent="0.25">
      <c r="B63" s="8">
        <v>6</v>
      </c>
      <c r="C63" s="6">
        <v>2</v>
      </c>
      <c r="D63" s="4" t="s">
        <v>130</v>
      </c>
      <c r="E63" s="4" t="s">
        <v>5</v>
      </c>
      <c r="F63" s="24"/>
    </row>
    <row r="64" spans="1:8" ht="30" x14ac:dyDescent="0.25">
      <c r="B64" s="8">
        <v>7</v>
      </c>
      <c r="C64" s="6">
        <v>2</v>
      </c>
      <c r="D64" s="4" t="s">
        <v>167</v>
      </c>
      <c r="E64" s="4" t="s">
        <v>1</v>
      </c>
      <c r="F64" s="24"/>
    </row>
    <row r="65" spans="1:8" ht="30" x14ac:dyDescent="0.25">
      <c r="A65" s="9">
        <v>12</v>
      </c>
      <c r="B65" s="9"/>
      <c r="C65" s="10"/>
      <c r="D65" s="11" t="s">
        <v>51</v>
      </c>
      <c r="E65" s="39" t="s">
        <v>69</v>
      </c>
      <c r="F65" s="25"/>
      <c r="G65" s="12"/>
      <c r="H65" s="43"/>
    </row>
    <row r="66" spans="1:8" ht="120" x14ac:dyDescent="0.25">
      <c r="B66" s="8">
        <v>1</v>
      </c>
      <c r="C66" s="6" t="s">
        <v>162</v>
      </c>
      <c r="D66" s="4" t="s">
        <v>164</v>
      </c>
      <c r="E66" s="4" t="s">
        <v>77</v>
      </c>
      <c r="F66" s="24"/>
    </row>
    <row r="67" spans="1:8" ht="60" x14ac:dyDescent="0.25">
      <c r="B67" s="8">
        <v>2</v>
      </c>
      <c r="C67" s="6" t="s">
        <v>162</v>
      </c>
      <c r="D67" s="4" t="s">
        <v>161</v>
      </c>
      <c r="E67" s="4" t="s">
        <v>77</v>
      </c>
      <c r="F67" s="24"/>
    </row>
    <row r="68" spans="1:8" ht="45" x14ac:dyDescent="0.25">
      <c r="B68" s="8">
        <v>3</v>
      </c>
      <c r="C68" s="6" t="s">
        <v>162</v>
      </c>
      <c r="D68" s="4" t="s">
        <v>163</v>
      </c>
      <c r="E68" s="4" t="s">
        <v>146</v>
      </c>
      <c r="F68" s="24"/>
    </row>
    <row r="69" spans="1:8" ht="90" x14ac:dyDescent="0.25">
      <c r="B69" s="8">
        <v>4</v>
      </c>
      <c r="C69" s="6">
        <v>4</v>
      </c>
      <c r="D69" s="4" t="s">
        <v>168</v>
      </c>
      <c r="E69" s="4" t="s">
        <v>63</v>
      </c>
      <c r="F69" s="24"/>
    </row>
    <row r="70" spans="1:8" x14ac:dyDescent="0.25">
      <c r="A70" s="9">
        <v>13</v>
      </c>
      <c r="B70" s="9"/>
      <c r="C70" s="10"/>
      <c r="D70" s="11" t="s">
        <v>44</v>
      </c>
      <c r="E70" s="11"/>
      <c r="F70" s="25"/>
      <c r="G70" s="12"/>
      <c r="H70" s="12"/>
    </row>
    <row r="71" spans="1:8" ht="45" x14ac:dyDescent="0.25">
      <c r="B71" s="8">
        <v>1</v>
      </c>
      <c r="C71" s="6">
        <v>4</v>
      </c>
      <c r="D71" s="4" t="s">
        <v>182</v>
      </c>
      <c r="E71" s="4" t="s">
        <v>1</v>
      </c>
      <c r="F71" s="24"/>
    </row>
    <row r="72" spans="1:8" ht="30" x14ac:dyDescent="0.25">
      <c r="B72" s="8">
        <v>2</v>
      </c>
      <c r="C72" s="6">
        <v>4</v>
      </c>
      <c r="D72" s="4" t="s">
        <v>80</v>
      </c>
      <c r="E72" s="4" t="s">
        <v>1</v>
      </c>
      <c r="F72" s="24"/>
    </row>
    <row r="73" spans="1:8" x14ac:dyDescent="0.25">
      <c r="B73" s="8">
        <v>3</v>
      </c>
      <c r="C73" s="6">
        <v>4</v>
      </c>
      <c r="D73" s="4" t="s">
        <v>49</v>
      </c>
      <c r="E73" s="4" t="s">
        <v>24</v>
      </c>
      <c r="F73" s="24"/>
    </row>
    <row r="74" spans="1:8" x14ac:dyDescent="0.25">
      <c r="B74" s="8">
        <v>4</v>
      </c>
      <c r="C74" s="6">
        <v>4</v>
      </c>
      <c r="D74" s="4" t="s">
        <v>50</v>
      </c>
      <c r="E74" s="4" t="s">
        <v>5</v>
      </c>
      <c r="F74" s="24"/>
    </row>
    <row r="75" spans="1:8" x14ac:dyDescent="0.25">
      <c r="B75" s="8">
        <v>5</v>
      </c>
      <c r="C75" s="6">
        <v>4</v>
      </c>
      <c r="D75" s="4" t="s">
        <v>48</v>
      </c>
      <c r="E75" s="4" t="s">
        <v>5</v>
      </c>
      <c r="F75" s="24"/>
    </row>
    <row r="76" spans="1:8" x14ac:dyDescent="0.25">
      <c r="B76" s="8">
        <v>6</v>
      </c>
      <c r="C76" s="6">
        <v>4</v>
      </c>
      <c r="D76" s="4" t="s">
        <v>76</v>
      </c>
      <c r="E76" s="4" t="s">
        <v>77</v>
      </c>
      <c r="F76" s="24"/>
    </row>
    <row r="77" spans="1:8" x14ac:dyDescent="0.25">
      <c r="B77" s="8">
        <v>7</v>
      </c>
      <c r="C77" s="6">
        <v>4</v>
      </c>
      <c r="D77" s="4" t="s">
        <v>52</v>
      </c>
      <c r="E77" s="4" t="s">
        <v>5</v>
      </c>
      <c r="F77" s="24"/>
    </row>
    <row r="78" spans="1:8" ht="21.75" customHeight="1" x14ac:dyDescent="0.25">
      <c r="A78" s="13"/>
      <c r="B78" s="13"/>
      <c r="C78" s="14"/>
      <c r="D78" s="37" t="s">
        <v>145</v>
      </c>
      <c r="E78" s="15"/>
      <c r="F78" s="15"/>
      <c r="G78" s="15"/>
      <c r="H78" s="38"/>
    </row>
    <row r="79" spans="1:8" ht="30" x14ac:dyDescent="0.25">
      <c r="A79" s="9">
        <v>14</v>
      </c>
      <c r="B79" s="9"/>
      <c r="C79" s="10"/>
      <c r="D79" s="11" t="s">
        <v>53</v>
      </c>
      <c r="E79" s="39" t="s">
        <v>73</v>
      </c>
      <c r="F79" s="25"/>
      <c r="G79" s="12"/>
      <c r="H79" s="12"/>
    </row>
    <row r="80" spans="1:8" ht="30" x14ac:dyDescent="0.25">
      <c r="B80" s="8">
        <v>1</v>
      </c>
      <c r="D80" s="4" t="s">
        <v>183</v>
      </c>
      <c r="E80" s="4" t="s">
        <v>1</v>
      </c>
      <c r="F80" s="24"/>
    </row>
    <row r="81" spans="1:8" x14ac:dyDescent="0.25">
      <c r="B81" s="8">
        <v>2</v>
      </c>
      <c r="D81" s="4" t="s">
        <v>54</v>
      </c>
      <c r="E81" s="4" t="s">
        <v>12</v>
      </c>
      <c r="F81" s="24"/>
    </row>
    <row r="82" spans="1:8" ht="30" x14ac:dyDescent="0.25">
      <c r="B82" s="8">
        <v>3</v>
      </c>
      <c r="D82" s="4" t="s">
        <v>81</v>
      </c>
      <c r="E82" s="4" t="s">
        <v>12</v>
      </c>
      <c r="F82" s="24"/>
    </row>
    <row r="83" spans="1:8" x14ac:dyDescent="0.25">
      <c r="A83" s="9">
        <v>15</v>
      </c>
      <c r="B83" s="9"/>
      <c r="C83" s="10"/>
      <c r="D83" s="11" t="s">
        <v>57</v>
      </c>
      <c r="E83" s="11"/>
      <c r="F83" s="25"/>
      <c r="G83" s="12"/>
      <c r="H83" s="12"/>
    </row>
    <row r="84" spans="1:8" ht="75" x14ac:dyDescent="0.25">
      <c r="B84" s="8">
        <v>1</v>
      </c>
      <c r="D84" s="4" t="s">
        <v>61</v>
      </c>
      <c r="E84" s="4" t="s">
        <v>63</v>
      </c>
      <c r="F84" s="24"/>
    </row>
    <row r="85" spans="1:8" x14ac:dyDescent="0.25">
      <c r="B85" s="8">
        <v>2</v>
      </c>
      <c r="D85" s="4" t="s">
        <v>58</v>
      </c>
      <c r="E85" s="4" t="s">
        <v>62</v>
      </c>
      <c r="F85" s="24"/>
    </row>
    <row r="86" spans="1:8" ht="30" x14ac:dyDescent="0.25">
      <c r="B86" s="8">
        <v>3</v>
      </c>
      <c r="D86" s="4" t="s">
        <v>59</v>
      </c>
      <c r="E86" s="4" t="s">
        <v>63</v>
      </c>
      <c r="F86" s="24"/>
    </row>
    <row r="87" spans="1:8" ht="30" x14ac:dyDescent="0.25">
      <c r="B87" s="8">
        <v>4</v>
      </c>
      <c r="D87" s="4" t="s">
        <v>60</v>
      </c>
      <c r="E87" s="4" t="s">
        <v>63</v>
      </c>
      <c r="F87" s="24"/>
    </row>
  </sheetData>
  <hyperlinks>
    <hyperlink ref="E29" r:id="rId1" xr:uid="{A2109C00-BCF9-44B1-9A16-E23F72029FF5}"/>
    <hyperlink ref="E38" r:id="rId2" xr:uid="{27975C42-8815-441A-B225-2BDDB148BC73}"/>
    <hyperlink ref="E25" r:id="rId3" xr:uid="{E5989C3D-027D-4C15-BA0E-8D1145A15371}"/>
    <hyperlink ref="D25" r:id="rId4" xr:uid="{6E0226A1-4D85-4DA9-B9C8-E89C818D72EF}"/>
    <hyperlink ref="E51" r:id="rId5" xr:uid="{D1DC2466-78D0-4510-A54E-69E62A93E50B}"/>
    <hyperlink ref="E26" r:id="rId6" xr:uid="{CB9BF035-8FAE-437A-ADAD-49C83AC358D4}"/>
    <hyperlink ref="E57" r:id="rId7" xr:uid="{AC5B08CD-B219-48D1-961B-BFE90B995C68}"/>
    <hyperlink ref="E65" r:id="rId8" xr:uid="{F85D21A4-CFDB-457B-AEA1-CC87B2D5EAA4}"/>
    <hyperlink ref="E79" r:id="rId9" xr:uid="{68AF10BE-53F6-477B-A1FD-951B0F240522}"/>
  </hyperlinks>
  <pageMargins left="0.7" right="0.7" top="0.75" bottom="0.75" header="0.3" footer="0.3"/>
  <pageSetup orientation="portrait" horizontalDpi="1200" verticalDpi="120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D6475-DA81-4CE5-8847-36E4C1C541F4}">
  <sheetPr>
    <pageSetUpPr fitToPage="1"/>
  </sheetPr>
  <dimension ref="A1:M155"/>
  <sheetViews>
    <sheetView tabSelected="1" zoomScale="120" zoomScaleNormal="120" workbookViewId="0">
      <selection activeCell="A3" sqref="A3"/>
    </sheetView>
  </sheetViews>
  <sheetFormatPr defaultColWidth="8.7109375" defaultRowHeight="12" x14ac:dyDescent="0.2"/>
  <cols>
    <col min="1" max="1" width="30.5703125" style="82" bestFit="1" customWidth="1"/>
    <col min="2" max="3" width="21.5703125" style="82" customWidth="1"/>
    <col min="4" max="4" width="33.5703125" style="82" customWidth="1"/>
    <col min="5" max="5" width="14.7109375" style="82" customWidth="1"/>
    <col min="6" max="6" width="11" style="82" customWidth="1"/>
    <col min="7" max="7" width="10.7109375" style="82" customWidth="1"/>
    <col min="8" max="8" width="4.140625" style="83" customWidth="1"/>
    <col min="9" max="9" width="6.5703125" style="83" customWidth="1"/>
    <col min="10" max="10" width="16" style="83" customWidth="1"/>
    <col min="11" max="11" width="13.7109375" style="82" customWidth="1"/>
    <col min="12" max="12" width="12" style="82" customWidth="1"/>
    <col min="13" max="13" width="16.85546875" style="82" customWidth="1"/>
    <col min="14" max="16384" width="8.7109375" style="82"/>
  </cols>
  <sheetData>
    <row r="1" spans="1:13" ht="24.75" customHeight="1" x14ac:dyDescent="0.2">
      <c r="A1" s="78" t="s">
        <v>111</v>
      </c>
      <c r="B1" s="78" t="s">
        <v>91</v>
      </c>
      <c r="C1" s="78" t="s">
        <v>112</v>
      </c>
      <c r="D1" s="78" t="s">
        <v>113</v>
      </c>
      <c r="E1" s="79" t="s">
        <v>172</v>
      </c>
      <c r="F1" s="79" t="s">
        <v>173</v>
      </c>
      <c r="G1" s="78" t="s">
        <v>137</v>
      </c>
      <c r="H1" s="80" t="s">
        <v>114</v>
      </c>
      <c r="I1" s="80" t="s">
        <v>115</v>
      </c>
      <c r="J1" s="81" t="s">
        <v>171</v>
      </c>
      <c r="K1" s="79" t="s">
        <v>169</v>
      </c>
      <c r="L1" s="79" t="s">
        <v>136</v>
      </c>
      <c r="M1" s="79" t="s">
        <v>135</v>
      </c>
    </row>
    <row r="2" spans="1:13" x14ac:dyDescent="0.2">
      <c r="B2" s="82" t="s">
        <v>211</v>
      </c>
      <c r="E2" s="82">
        <v>1</v>
      </c>
      <c r="F2" s="82">
        <v>1</v>
      </c>
      <c r="G2" s="82" t="s">
        <v>220</v>
      </c>
      <c r="H2" s="83" t="s">
        <v>116</v>
      </c>
      <c r="I2" s="83">
        <v>99</v>
      </c>
      <c r="J2" s="83" t="s">
        <v>166</v>
      </c>
      <c r="K2" s="82" t="s">
        <v>121</v>
      </c>
      <c r="L2" s="82" t="s">
        <v>132</v>
      </c>
      <c r="M2" s="82" t="s">
        <v>134</v>
      </c>
    </row>
    <row r="3" spans="1:13" x14ac:dyDescent="0.2">
      <c r="B3" s="82" t="s">
        <v>211</v>
      </c>
      <c r="E3" s="82">
        <v>1</v>
      </c>
      <c r="F3" s="82">
        <v>1</v>
      </c>
      <c r="G3" s="82" t="s">
        <v>220</v>
      </c>
      <c r="H3" s="83" t="s">
        <v>118</v>
      </c>
      <c r="I3" s="83">
        <v>99</v>
      </c>
      <c r="J3" s="83" t="s">
        <v>166</v>
      </c>
      <c r="K3" s="82" t="s">
        <v>151</v>
      </c>
      <c r="L3" s="82" t="s">
        <v>132</v>
      </c>
      <c r="M3" s="82" t="s">
        <v>133</v>
      </c>
    </row>
    <row r="4" spans="1:13" x14ac:dyDescent="0.2">
      <c r="B4" s="82" t="s">
        <v>211</v>
      </c>
      <c r="E4" s="82">
        <v>1</v>
      </c>
      <c r="F4" s="82">
        <v>1</v>
      </c>
      <c r="G4" s="82" t="s">
        <v>220</v>
      </c>
      <c r="H4" s="83" t="s">
        <v>118</v>
      </c>
      <c r="I4" s="83">
        <v>99</v>
      </c>
      <c r="J4" s="83" t="s">
        <v>166</v>
      </c>
      <c r="K4" s="82" t="s">
        <v>151</v>
      </c>
      <c r="L4" s="82" t="s">
        <v>132</v>
      </c>
      <c r="M4" s="82" t="s">
        <v>133</v>
      </c>
    </row>
    <row r="5" spans="1:13" x14ac:dyDescent="0.2">
      <c r="B5" s="82" t="s">
        <v>211</v>
      </c>
      <c r="E5" s="82">
        <v>1</v>
      </c>
      <c r="F5" s="82">
        <v>1</v>
      </c>
      <c r="G5" s="82" t="s">
        <v>220</v>
      </c>
      <c r="H5" s="83" t="s">
        <v>118</v>
      </c>
      <c r="I5" s="83">
        <v>99</v>
      </c>
      <c r="J5" s="83" t="s">
        <v>166</v>
      </c>
      <c r="K5" s="82" t="s">
        <v>151</v>
      </c>
      <c r="L5" s="82" t="s">
        <v>132</v>
      </c>
      <c r="M5" s="82" t="s">
        <v>133</v>
      </c>
    </row>
    <row r="6" spans="1:13" x14ac:dyDescent="0.2">
      <c r="B6" s="82" t="s">
        <v>211</v>
      </c>
      <c r="E6" s="82">
        <v>1</v>
      </c>
      <c r="F6" s="82">
        <v>1</v>
      </c>
      <c r="G6" s="82" t="s">
        <v>220</v>
      </c>
      <c r="H6" s="83" t="s">
        <v>118</v>
      </c>
      <c r="I6" s="83">
        <v>99</v>
      </c>
      <c r="J6" s="83" t="s">
        <v>166</v>
      </c>
      <c r="K6" s="82" t="s">
        <v>151</v>
      </c>
      <c r="L6" s="82" t="s">
        <v>132</v>
      </c>
      <c r="M6" s="82" t="s">
        <v>133</v>
      </c>
    </row>
    <row r="7" spans="1:13" x14ac:dyDescent="0.2">
      <c r="B7" s="82" t="s">
        <v>211</v>
      </c>
      <c r="E7" s="82">
        <v>1</v>
      </c>
      <c r="F7" s="82">
        <v>1</v>
      </c>
      <c r="G7" s="82" t="s">
        <v>220</v>
      </c>
      <c r="H7" s="83" t="s">
        <v>118</v>
      </c>
      <c r="I7" s="83">
        <v>99</v>
      </c>
      <c r="J7" s="83" t="s">
        <v>166</v>
      </c>
      <c r="K7" s="82" t="s">
        <v>151</v>
      </c>
      <c r="L7" s="82" t="s">
        <v>131</v>
      </c>
      <c r="M7" s="82" t="s">
        <v>133</v>
      </c>
    </row>
    <row r="8" spans="1:13" x14ac:dyDescent="0.2">
      <c r="B8" s="82" t="s">
        <v>211</v>
      </c>
      <c r="E8" s="82">
        <v>1</v>
      </c>
      <c r="F8" s="82">
        <v>1</v>
      </c>
      <c r="G8" s="82" t="s">
        <v>220</v>
      </c>
      <c r="H8" s="83" t="s">
        <v>118</v>
      </c>
      <c r="I8" s="83">
        <v>99</v>
      </c>
      <c r="J8" s="83" t="s">
        <v>166</v>
      </c>
      <c r="K8" s="82" t="s">
        <v>151</v>
      </c>
      <c r="L8" s="82" t="s">
        <v>132</v>
      </c>
      <c r="M8" s="82" t="s">
        <v>133</v>
      </c>
    </row>
    <row r="9" spans="1:13" s="84" customFormat="1" x14ac:dyDescent="0.2">
      <c r="A9" s="82"/>
      <c r="B9" s="82" t="s">
        <v>211</v>
      </c>
      <c r="C9" s="82"/>
      <c r="D9" s="82"/>
      <c r="E9" s="82">
        <v>1</v>
      </c>
      <c r="F9" s="82">
        <v>1</v>
      </c>
      <c r="G9" s="82" t="s">
        <v>220</v>
      </c>
      <c r="H9" s="83" t="s">
        <v>118</v>
      </c>
      <c r="I9" s="83">
        <v>99</v>
      </c>
      <c r="J9" s="83" t="s">
        <v>166</v>
      </c>
      <c r="K9" s="82" t="s">
        <v>151</v>
      </c>
      <c r="L9" s="82" t="s">
        <v>131</v>
      </c>
      <c r="M9" s="82" t="s">
        <v>133</v>
      </c>
    </row>
    <row r="10" spans="1:13" s="84" customFormat="1" x14ac:dyDescent="0.2">
      <c r="A10" s="82"/>
      <c r="B10" s="82" t="s">
        <v>211</v>
      </c>
      <c r="C10" s="82"/>
      <c r="D10" s="82"/>
      <c r="E10" s="82">
        <v>1</v>
      </c>
      <c r="F10" s="82">
        <v>1</v>
      </c>
      <c r="G10" s="82" t="s">
        <v>220</v>
      </c>
      <c r="H10" s="83" t="s">
        <v>116</v>
      </c>
      <c r="I10" s="83">
        <v>99</v>
      </c>
      <c r="J10" s="83" t="s">
        <v>166</v>
      </c>
      <c r="K10" s="82" t="s">
        <v>151</v>
      </c>
      <c r="L10" s="82" t="s">
        <v>132</v>
      </c>
      <c r="M10" s="82" t="s">
        <v>133</v>
      </c>
    </row>
    <row r="11" spans="1:13" x14ac:dyDescent="0.2">
      <c r="B11" s="82" t="s">
        <v>211</v>
      </c>
      <c r="E11" s="82">
        <v>1</v>
      </c>
      <c r="F11" s="82">
        <v>1</v>
      </c>
      <c r="G11" s="82" t="s">
        <v>220</v>
      </c>
      <c r="H11" s="83" t="s">
        <v>118</v>
      </c>
      <c r="I11" s="83">
        <v>99</v>
      </c>
      <c r="J11" s="83" t="s">
        <v>166</v>
      </c>
      <c r="K11" s="82" t="s">
        <v>120</v>
      </c>
      <c r="L11" s="82" t="s">
        <v>132</v>
      </c>
      <c r="M11" s="82" t="s">
        <v>133</v>
      </c>
    </row>
    <row r="12" spans="1:13" x14ac:dyDescent="0.2">
      <c r="B12" s="82" t="s">
        <v>211</v>
      </c>
      <c r="E12" s="82">
        <v>1</v>
      </c>
      <c r="F12" s="82">
        <v>1</v>
      </c>
      <c r="G12" s="82" t="s">
        <v>220</v>
      </c>
      <c r="H12" s="83" t="s">
        <v>116</v>
      </c>
      <c r="I12" s="83">
        <v>99</v>
      </c>
      <c r="J12" s="83" t="s">
        <v>166</v>
      </c>
      <c r="K12" s="82" t="s">
        <v>151</v>
      </c>
      <c r="L12" s="82" t="s">
        <v>132</v>
      </c>
      <c r="M12" s="82" t="s">
        <v>134</v>
      </c>
    </row>
    <row r="13" spans="1:13" x14ac:dyDescent="0.2">
      <c r="B13" s="82" t="s">
        <v>211</v>
      </c>
      <c r="E13" s="82">
        <v>1</v>
      </c>
      <c r="F13" s="82">
        <v>1</v>
      </c>
      <c r="G13" s="82" t="s">
        <v>220</v>
      </c>
      <c r="H13" s="83" t="s">
        <v>116</v>
      </c>
      <c r="I13" s="83">
        <v>99</v>
      </c>
      <c r="J13" s="83" t="s">
        <v>166</v>
      </c>
      <c r="K13" s="82" t="s">
        <v>151</v>
      </c>
      <c r="L13" s="82" t="s">
        <v>132</v>
      </c>
      <c r="M13" s="82" t="s">
        <v>134</v>
      </c>
    </row>
    <row r="14" spans="1:13" x14ac:dyDescent="0.2">
      <c r="B14" s="82" t="s">
        <v>211</v>
      </c>
      <c r="E14" s="82">
        <v>1</v>
      </c>
      <c r="F14" s="82">
        <v>1</v>
      </c>
      <c r="G14" s="82" t="s">
        <v>220</v>
      </c>
      <c r="H14" s="83" t="s">
        <v>116</v>
      </c>
      <c r="I14" s="83">
        <v>99</v>
      </c>
      <c r="J14" s="83" t="s">
        <v>166</v>
      </c>
      <c r="K14" s="82" t="s">
        <v>151</v>
      </c>
      <c r="L14" s="82" t="s">
        <v>132</v>
      </c>
      <c r="M14" s="82" t="s">
        <v>134</v>
      </c>
    </row>
    <row r="15" spans="1:13" x14ac:dyDescent="0.2">
      <c r="B15" s="82" t="s">
        <v>211</v>
      </c>
      <c r="E15" s="82">
        <v>1</v>
      </c>
      <c r="F15" s="82">
        <v>1</v>
      </c>
      <c r="G15" s="82" t="s">
        <v>220</v>
      </c>
      <c r="H15" s="83" t="s">
        <v>118</v>
      </c>
      <c r="I15" s="83">
        <v>99</v>
      </c>
      <c r="J15" s="83" t="s">
        <v>166</v>
      </c>
      <c r="K15" s="82" t="s">
        <v>151</v>
      </c>
      <c r="L15" s="82" t="s">
        <v>132</v>
      </c>
      <c r="M15" s="82" t="s">
        <v>133</v>
      </c>
    </row>
    <row r="16" spans="1:13" x14ac:dyDescent="0.2">
      <c r="B16" s="82" t="s">
        <v>211</v>
      </c>
      <c r="E16" s="82">
        <v>1</v>
      </c>
      <c r="F16" s="82">
        <v>1</v>
      </c>
      <c r="G16" s="82" t="s">
        <v>219</v>
      </c>
      <c r="H16" s="83" t="s">
        <v>118</v>
      </c>
      <c r="I16" s="83">
        <v>99</v>
      </c>
      <c r="J16" s="83" t="s">
        <v>166</v>
      </c>
      <c r="K16" s="82" t="s">
        <v>151</v>
      </c>
      <c r="L16" s="82" t="s">
        <v>131</v>
      </c>
      <c r="M16" s="82" t="s">
        <v>131</v>
      </c>
    </row>
    <row r="17" spans="1:13" x14ac:dyDescent="0.2">
      <c r="A17" s="84"/>
      <c r="B17" s="84" t="s">
        <v>184</v>
      </c>
      <c r="C17" s="84"/>
      <c r="D17" s="84"/>
      <c r="E17" s="84">
        <v>1</v>
      </c>
      <c r="F17" s="84">
        <v>1</v>
      </c>
      <c r="G17" s="82" t="s">
        <v>219</v>
      </c>
      <c r="H17" s="86" t="s">
        <v>118</v>
      </c>
      <c r="I17" s="86" t="s">
        <v>119</v>
      </c>
      <c r="J17" s="86" t="s">
        <v>166</v>
      </c>
      <c r="K17" s="82" t="s">
        <v>151</v>
      </c>
      <c r="L17" s="85" t="s">
        <v>132</v>
      </c>
      <c r="M17" s="85" t="s">
        <v>132</v>
      </c>
    </row>
    <row r="18" spans="1:13" x14ac:dyDescent="0.2">
      <c r="A18" s="84"/>
      <c r="B18" s="84" t="s">
        <v>184</v>
      </c>
      <c r="C18" s="84"/>
      <c r="D18" s="84"/>
      <c r="E18" s="84">
        <v>0</v>
      </c>
      <c r="F18" s="84">
        <v>1</v>
      </c>
      <c r="G18" s="82" t="s">
        <v>219</v>
      </c>
      <c r="H18" s="86" t="s">
        <v>118</v>
      </c>
      <c r="I18" s="86" t="s">
        <v>119</v>
      </c>
      <c r="J18" s="86" t="s">
        <v>166</v>
      </c>
      <c r="K18" s="82" t="s">
        <v>151</v>
      </c>
      <c r="L18" s="85" t="s">
        <v>132</v>
      </c>
      <c r="M18" s="85" t="s">
        <v>132</v>
      </c>
    </row>
    <row r="19" spans="1:13" x14ac:dyDescent="0.2">
      <c r="B19" s="84" t="s">
        <v>184</v>
      </c>
      <c r="E19" s="82">
        <v>1</v>
      </c>
      <c r="F19" s="82">
        <v>1</v>
      </c>
      <c r="G19" s="82" t="s">
        <v>219</v>
      </c>
      <c r="H19" s="83" t="s">
        <v>118</v>
      </c>
      <c r="I19" s="83">
        <v>99</v>
      </c>
      <c r="J19" s="83" t="s">
        <v>166</v>
      </c>
      <c r="K19" s="82" t="s">
        <v>151</v>
      </c>
      <c r="L19" s="82" t="s">
        <v>131</v>
      </c>
      <c r="M19" s="82" t="s">
        <v>131</v>
      </c>
    </row>
    <row r="20" spans="1:13" x14ac:dyDescent="0.2">
      <c r="B20" s="84" t="s">
        <v>184</v>
      </c>
      <c r="E20" s="82">
        <v>1</v>
      </c>
      <c r="F20" s="82">
        <v>1</v>
      </c>
      <c r="G20" s="82" t="s">
        <v>219</v>
      </c>
      <c r="H20" s="83" t="s">
        <v>116</v>
      </c>
      <c r="I20" s="83">
        <v>99</v>
      </c>
      <c r="J20" s="83" t="s">
        <v>166</v>
      </c>
      <c r="K20" s="82" t="s">
        <v>151</v>
      </c>
      <c r="L20" s="82" t="s">
        <v>132</v>
      </c>
      <c r="M20" s="82" t="s">
        <v>133</v>
      </c>
    </row>
    <row r="21" spans="1:13" x14ac:dyDescent="0.2">
      <c r="B21" s="84" t="s">
        <v>184</v>
      </c>
      <c r="E21" s="82">
        <v>0</v>
      </c>
      <c r="F21" s="82">
        <v>1</v>
      </c>
      <c r="G21" s="82" t="s">
        <v>219</v>
      </c>
      <c r="H21" s="83" t="s">
        <v>116</v>
      </c>
      <c r="I21" s="83">
        <v>99</v>
      </c>
      <c r="J21" s="83" t="s">
        <v>166</v>
      </c>
      <c r="K21" s="82" t="s">
        <v>151</v>
      </c>
      <c r="L21" s="82" t="s">
        <v>132</v>
      </c>
      <c r="M21" s="82" t="s">
        <v>133</v>
      </c>
    </row>
    <row r="22" spans="1:13" x14ac:dyDescent="0.2">
      <c r="B22" s="82" t="s">
        <v>185</v>
      </c>
      <c r="E22" s="82">
        <v>1</v>
      </c>
      <c r="F22" s="82">
        <v>1</v>
      </c>
      <c r="G22" s="82" t="s">
        <v>219</v>
      </c>
      <c r="H22" s="83" t="s">
        <v>116</v>
      </c>
      <c r="I22" s="83">
        <v>99</v>
      </c>
      <c r="J22" s="83" t="s">
        <v>166</v>
      </c>
      <c r="K22" s="82" t="s">
        <v>151</v>
      </c>
      <c r="L22" s="82" t="s">
        <v>132</v>
      </c>
      <c r="M22" s="82" t="s">
        <v>133</v>
      </c>
    </row>
    <row r="23" spans="1:13" x14ac:dyDescent="0.2">
      <c r="B23" s="82" t="s">
        <v>185</v>
      </c>
      <c r="E23" s="82">
        <v>1</v>
      </c>
      <c r="F23" s="82">
        <v>1</v>
      </c>
      <c r="G23" s="82" t="s">
        <v>219</v>
      </c>
      <c r="H23" s="83" t="s">
        <v>116</v>
      </c>
      <c r="I23" s="83">
        <v>99</v>
      </c>
      <c r="J23" s="83" t="s">
        <v>166</v>
      </c>
      <c r="K23" s="82" t="s">
        <v>120</v>
      </c>
      <c r="L23" s="82" t="s">
        <v>132</v>
      </c>
      <c r="M23" s="82" t="s">
        <v>133</v>
      </c>
    </row>
    <row r="24" spans="1:13" x14ac:dyDescent="0.2">
      <c r="B24" s="82" t="s">
        <v>185</v>
      </c>
      <c r="E24" s="82">
        <v>0</v>
      </c>
      <c r="F24" s="82">
        <v>1</v>
      </c>
      <c r="G24" s="82" t="s">
        <v>219</v>
      </c>
      <c r="H24" s="83" t="s">
        <v>118</v>
      </c>
      <c r="I24" s="83">
        <v>99</v>
      </c>
      <c r="J24" s="83" t="s">
        <v>166</v>
      </c>
      <c r="K24" s="82" t="s">
        <v>151</v>
      </c>
      <c r="L24" s="82" t="s">
        <v>131</v>
      </c>
      <c r="M24" s="82" t="s">
        <v>134</v>
      </c>
    </row>
    <row r="25" spans="1:13" x14ac:dyDescent="0.2">
      <c r="B25" s="82" t="s">
        <v>185</v>
      </c>
      <c r="E25" s="82">
        <v>1</v>
      </c>
      <c r="F25" s="82">
        <v>1</v>
      </c>
      <c r="G25" s="82" t="s">
        <v>221</v>
      </c>
      <c r="H25" s="83" t="s">
        <v>118</v>
      </c>
      <c r="I25" s="83">
        <v>99</v>
      </c>
      <c r="J25" s="83" t="s">
        <v>166</v>
      </c>
      <c r="K25" s="82" t="s">
        <v>151</v>
      </c>
      <c r="L25" s="82" t="s">
        <v>131</v>
      </c>
      <c r="M25" s="82" t="s">
        <v>131</v>
      </c>
    </row>
    <row r="26" spans="1:13" x14ac:dyDescent="0.2">
      <c r="B26" s="82" t="s">
        <v>185</v>
      </c>
      <c r="E26" s="82">
        <v>1</v>
      </c>
      <c r="F26" s="82">
        <v>1</v>
      </c>
      <c r="G26" s="82" t="s">
        <v>221</v>
      </c>
      <c r="H26" s="83" t="s">
        <v>118</v>
      </c>
      <c r="I26" s="83">
        <v>99</v>
      </c>
      <c r="J26" s="83" t="s">
        <v>166</v>
      </c>
      <c r="K26" s="82" t="s">
        <v>151</v>
      </c>
      <c r="L26" s="82" t="s">
        <v>131</v>
      </c>
      <c r="M26" s="82" t="s">
        <v>131</v>
      </c>
    </row>
    <row r="27" spans="1:13" x14ac:dyDescent="0.2">
      <c r="B27" s="82" t="s">
        <v>185</v>
      </c>
      <c r="E27" s="82">
        <v>1</v>
      </c>
      <c r="F27" s="82">
        <v>1</v>
      </c>
      <c r="G27" s="82" t="s">
        <v>221</v>
      </c>
      <c r="H27" s="83" t="s">
        <v>118</v>
      </c>
      <c r="I27" s="83">
        <v>99</v>
      </c>
      <c r="J27" s="83" t="s">
        <v>166</v>
      </c>
      <c r="K27" s="82" t="s">
        <v>151</v>
      </c>
      <c r="L27" s="82" t="s">
        <v>131</v>
      </c>
      <c r="M27" s="82" t="s">
        <v>134</v>
      </c>
    </row>
    <row r="28" spans="1:13" x14ac:dyDescent="0.2">
      <c r="B28" s="82" t="s">
        <v>185</v>
      </c>
      <c r="E28" s="82">
        <v>1</v>
      </c>
      <c r="F28" s="82">
        <v>1</v>
      </c>
      <c r="G28" s="82" t="s">
        <v>221</v>
      </c>
      <c r="H28" s="83" t="s">
        <v>118</v>
      </c>
      <c r="I28" s="83">
        <v>99</v>
      </c>
      <c r="J28" s="83" t="s">
        <v>166</v>
      </c>
      <c r="K28" s="82" t="s">
        <v>151</v>
      </c>
      <c r="L28" s="82" t="s">
        <v>131</v>
      </c>
      <c r="M28" s="82" t="s">
        <v>131</v>
      </c>
    </row>
    <row r="29" spans="1:13" x14ac:dyDescent="0.2">
      <c r="B29" s="82" t="s">
        <v>185</v>
      </c>
      <c r="E29" s="82">
        <v>1</v>
      </c>
      <c r="F29" s="82">
        <v>1</v>
      </c>
      <c r="G29" s="82" t="s">
        <v>221</v>
      </c>
      <c r="H29" s="83" t="s">
        <v>116</v>
      </c>
      <c r="I29" s="83">
        <v>99</v>
      </c>
      <c r="J29" s="83" t="s">
        <v>166</v>
      </c>
      <c r="K29" s="82" t="s">
        <v>151</v>
      </c>
      <c r="L29" s="82" t="s">
        <v>132</v>
      </c>
      <c r="M29" s="82" t="s">
        <v>132</v>
      </c>
    </row>
    <row r="30" spans="1:13" x14ac:dyDescent="0.2">
      <c r="B30" s="82" t="s">
        <v>185</v>
      </c>
      <c r="E30" s="82">
        <v>1</v>
      </c>
      <c r="F30" s="82">
        <v>1</v>
      </c>
      <c r="G30" s="82" t="s">
        <v>221</v>
      </c>
      <c r="H30" s="83" t="s">
        <v>116</v>
      </c>
      <c r="I30" s="83">
        <v>99</v>
      </c>
      <c r="J30" s="83" t="s">
        <v>166</v>
      </c>
      <c r="K30" s="82" t="s">
        <v>151</v>
      </c>
      <c r="L30" s="82" t="s">
        <v>132</v>
      </c>
      <c r="M30" s="82" t="s">
        <v>133</v>
      </c>
    </row>
    <row r="31" spans="1:13" x14ac:dyDescent="0.2">
      <c r="B31" s="82" t="s">
        <v>212</v>
      </c>
      <c r="E31" s="82">
        <v>1</v>
      </c>
      <c r="F31" s="82">
        <v>1</v>
      </c>
      <c r="G31" s="82" t="s">
        <v>219</v>
      </c>
      <c r="H31" s="83" t="s">
        <v>116</v>
      </c>
      <c r="I31" s="83">
        <v>99</v>
      </c>
      <c r="J31" s="83" t="s">
        <v>165</v>
      </c>
      <c r="K31" s="82" t="s">
        <v>120</v>
      </c>
      <c r="L31" s="82" t="s">
        <v>132</v>
      </c>
      <c r="M31" s="82" t="s">
        <v>133</v>
      </c>
    </row>
    <row r="32" spans="1:13" x14ac:dyDescent="0.2">
      <c r="B32" s="82" t="s">
        <v>212</v>
      </c>
      <c r="E32" s="82">
        <v>1</v>
      </c>
      <c r="F32" s="82">
        <v>1</v>
      </c>
      <c r="G32" s="82" t="s">
        <v>219</v>
      </c>
      <c r="H32" s="83" t="s">
        <v>118</v>
      </c>
      <c r="I32" s="83">
        <v>99</v>
      </c>
      <c r="J32" s="83" t="s">
        <v>165</v>
      </c>
      <c r="K32" s="82" t="s">
        <v>120</v>
      </c>
      <c r="L32" s="82" t="s">
        <v>131</v>
      </c>
      <c r="M32" s="82" t="s">
        <v>131</v>
      </c>
    </row>
    <row r="33" spans="2:13" x14ac:dyDescent="0.2">
      <c r="B33" s="82" t="s">
        <v>212</v>
      </c>
      <c r="E33" s="82">
        <v>1</v>
      </c>
      <c r="F33" s="82">
        <v>1</v>
      </c>
      <c r="G33" s="82" t="s">
        <v>219</v>
      </c>
      <c r="H33" s="83" t="s">
        <v>116</v>
      </c>
      <c r="I33" s="83">
        <v>99</v>
      </c>
      <c r="J33" s="83" t="s">
        <v>166</v>
      </c>
      <c r="K33" s="82" t="s">
        <v>151</v>
      </c>
      <c r="L33" s="82" t="s">
        <v>132</v>
      </c>
      <c r="M33" s="82" t="s">
        <v>131</v>
      </c>
    </row>
    <row r="34" spans="2:13" x14ac:dyDescent="0.2">
      <c r="B34" s="82" t="s">
        <v>212</v>
      </c>
      <c r="E34" s="82">
        <v>1</v>
      </c>
      <c r="F34" s="82">
        <v>1</v>
      </c>
      <c r="G34" s="82" t="s">
        <v>219</v>
      </c>
      <c r="H34" s="83" t="s">
        <v>118</v>
      </c>
      <c r="I34" s="83">
        <v>99</v>
      </c>
      <c r="J34" s="83" t="s">
        <v>166</v>
      </c>
      <c r="K34" s="82" t="s">
        <v>151</v>
      </c>
      <c r="L34" s="82" t="s">
        <v>132</v>
      </c>
      <c r="M34" s="82" t="s">
        <v>131</v>
      </c>
    </row>
    <row r="35" spans="2:13" x14ac:dyDescent="0.2">
      <c r="B35" s="82" t="s">
        <v>212</v>
      </c>
      <c r="E35" s="82">
        <v>1</v>
      </c>
      <c r="F35" s="82">
        <v>1</v>
      </c>
      <c r="G35" s="82" t="s">
        <v>219</v>
      </c>
      <c r="H35" s="83" t="s">
        <v>118</v>
      </c>
      <c r="I35" s="83">
        <v>99</v>
      </c>
      <c r="J35" s="83" t="s">
        <v>166</v>
      </c>
      <c r="K35" s="82" t="s">
        <v>151</v>
      </c>
      <c r="L35" s="82" t="s">
        <v>131</v>
      </c>
      <c r="M35" s="82" t="s">
        <v>131</v>
      </c>
    </row>
    <row r="36" spans="2:13" x14ac:dyDescent="0.2">
      <c r="B36" s="82" t="s">
        <v>212</v>
      </c>
      <c r="E36" s="82">
        <v>1</v>
      </c>
      <c r="F36" s="82">
        <v>1</v>
      </c>
      <c r="G36" s="82" t="s">
        <v>219</v>
      </c>
      <c r="H36" s="83" t="s">
        <v>118</v>
      </c>
      <c r="I36" s="83">
        <v>99</v>
      </c>
      <c r="J36" s="83" t="s">
        <v>166</v>
      </c>
      <c r="K36" s="82" t="s">
        <v>151</v>
      </c>
      <c r="L36" s="82" t="s">
        <v>131</v>
      </c>
      <c r="M36" s="82" t="s">
        <v>131</v>
      </c>
    </row>
    <row r="37" spans="2:13" x14ac:dyDescent="0.2">
      <c r="B37" s="82" t="s">
        <v>212</v>
      </c>
      <c r="E37" s="82">
        <v>1</v>
      </c>
      <c r="F37" s="82">
        <v>1</v>
      </c>
      <c r="G37" s="82" t="s">
        <v>219</v>
      </c>
      <c r="H37" s="83" t="s">
        <v>118</v>
      </c>
      <c r="I37" s="83">
        <v>99</v>
      </c>
      <c r="J37" s="83" t="s">
        <v>166</v>
      </c>
      <c r="K37" s="82" t="s">
        <v>151</v>
      </c>
      <c r="L37" s="82" t="s">
        <v>131</v>
      </c>
      <c r="M37" s="82" t="s">
        <v>133</v>
      </c>
    </row>
    <row r="38" spans="2:13" x14ac:dyDescent="0.2">
      <c r="B38" s="82" t="s">
        <v>212</v>
      </c>
      <c r="E38" s="82">
        <v>1</v>
      </c>
      <c r="F38" s="82">
        <v>1</v>
      </c>
      <c r="G38" s="82" t="s">
        <v>221</v>
      </c>
      <c r="H38" s="83" t="s">
        <v>118</v>
      </c>
      <c r="I38" s="83">
        <v>99</v>
      </c>
      <c r="J38" s="83" t="s">
        <v>166</v>
      </c>
      <c r="K38" s="82" t="s">
        <v>151</v>
      </c>
      <c r="L38" s="82" t="s">
        <v>131</v>
      </c>
      <c r="M38" s="82" t="s">
        <v>131</v>
      </c>
    </row>
    <row r="39" spans="2:13" x14ac:dyDescent="0.2">
      <c r="B39" s="82" t="s">
        <v>213</v>
      </c>
      <c r="E39" s="82">
        <v>1</v>
      </c>
      <c r="F39" s="82">
        <v>1</v>
      </c>
      <c r="G39" s="82" t="s">
        <v>221</v>
      </c>
      <c r="H39" s="83" t="s">
        <v>118</v>
      </c>
      <c r="I39" s="83">
        <v>99</v>
      </c>
      <c r="J39" s="83" t="s">
        <v>166</v>
      </c>
      <c r="K39" s="82" t="s">
        <v>151</v>
      </c>
      <c r="L39" s="82" t="s">
        <v>132</v>
      </c>
      <c r="M39" s="82" t="s">
        <v>133</v>
      </c>
    </row>
    <row r="40" spans="2:13" x14ac:dyDescent="0.2">
      <c r="B40" s="82" t="s">
        <v>213</v>
      </c>
      <c r="E40" s="82">
        <v>1</v>
      </c>
      <c r="F40" s="82">
        <v>1</v>
      </c>
      <c r="G40" s="82" t="s">
        <v>221</v>
      </c>
      <c r="H40" s="83" t="s">
        <v>118</v>
      </c>
      <c r="I40" s="83">
        <v>99</v>
      </c>
      <c r="J40" s="83" t="s">
        <v>166</v>
      </c>
      <c r="K40" s="82" t="s">
        <v>151</v>
      </c>
      <c r="L40" s="82" t="s">
        <v>131</v>
      </c>
      <c r="M40" s="82" t="s">
        <v>133</v>
      </c>
    </row>
    <row r="41" spans="2:13" x14ac:dyDescent="0.2">
      <c r="B41" s="82" t="s">
        <v>213</v>
      </c>
      <c r="E41" s="82">
        <v>1</v>
      </c>
      <c r="F41" s="82">
        <v>1</v>
      </c>
      <c r="G41" s="82" t="s">
        <v>221</v>
      </c>
      <c r="H41" s="83" t="s">
        <v>118</v>
      </c>
      <c r="I41" s="83">
        <v>99</v>
      </c>
      <c r="J41" s="83" t="s">
        <v>166</v>
      </c>
      <c r="K41" s="82" t="s">
        <v>151</v>
      </c>
      <c r="L41" s="82" t="s">
        <v>132</v>
      </c>
      <c r="M41" s="82" t="s">
        <v>131</v>
      </c>
    </row>
    <row r="42" spans="2:13" x14ac:dyDescent="0.2">
      <c r="B42" s="82" t="s">
        <v>213</v>
      </c>
      <c r="E42" s="82">
        <v>1</v>
      </c>
      <c r="F42" s="82">
        <v>1</v>
      </c>
      <c r="G42" s="82" t="s">
        <v>221</v>
      </c>
      <c r="H42" s="83" t="s">
        <v>118</v>
      </c>
      <c r="I42" s="83">
        <v>99</v>
      </c>
      <c r="J42" s="83" t="s">
        <v>165</v>
      </c>
      <c r="K42" s="82" t="s">
        <v>151</v>
      </c>
      <c r="L42" s="82" t="s">
        <v>132</v>
      </c>
      <c r="M42" s="82" t="s">
        <v>131</v>
      </c>
    </row>
    <row r="43" spans="2:13" x14ac:dyDescent="0.2">
      <c r="B43" s="82" t="s">
        <v>213</v>
      </c>
      <c r="E43" s="82">
        <v>1</v>
      </c>
      <c r="F43" s="82">
        <v>1</v>
      </c>
      <c r="G43" s="82" t="s">
        <v>221</v>
      </c>
      <c r="H43" s="83" t="s">
        <v>118</v>
      </c>
      <c r="I43" s="83">
        <v>99</v>
      </c>
      <c r="J43" s="83" t="s">
        <v>165</v>
      </c>
      <c r="K43" s="82" t="s">
        <v>121</v>
      </c>
      <c r="L43" s="82" t="s">
        <v>131</v>
      </c>
      <c r="M43" s="82" t="s">
        <v>134</v>
      </c>
    </row>
    <row r="44" spans="2:13" x14ac:dyDescent="0.2">
      <c r="B44" s="82" t="s">
        <v>214</v>
      </c>
      <c r="E44" s="82">
        <v>1</v>
      </c>
      <c r="F44" s="82">
        <v>1</v>
      </c>
      <c r="G44" s="82" t="s">
        <v>221</v>
      </c>
      <c r="H44" s="83" t="s">
        <v>118</v>
      </c>
      <c r="I44" s="83">
        <v>99</v>
      </c>
      <c r="J44" s="83" t="s">
        <v>165</v>
      </c>
      <c r="K44" s="82" t="s">
        <v>151</v>
      </c>
      <c r="L44" s="82" t="s">
        <v>132</v>
      </c>
      <c r="M44" s="82" t="s">
        <v>134</v>
      </c>
    </row>
    <row r="45" spans="2:13" x14ac:dyDescent="0.2">
      <c r="B45" s="82" t="s">
        <v>214</v>
      </c>
      <c r="E45" s="82">
        <v>1</v>
      </c>
      <c r="F45" s="82">
        <v>1</v>
      </c>
      <c r="G45" s="82" t="s">
        <v>221</v>
      </c>
      <c r="H45" s="83" t="s">
        <v>118</v>
      </c>
      <c r="I45" s="83">
        <v>99</v>
      </c>
      <c r="J45" s="83" t="s">
        <v>165</v>
      </c>
      <c r="K45" s="82" t="s">
        <v>151</v>
      </c>
      <c r="L45" s="82" t="s">
        <v>132</v>
      </c>
      <c r="M45" s="82" t="s">
        <v>134</v>
      </c>
    </row>
    <row r="46" spans="2:13" x14ac:dyDescent="0.2">
      <c r="B46" s="82" t="s">
        <v>214</v>
      </c>
      <c r="E46" s="82">
        <v>1</v>
      </c>
      <c r="F46" s="82">
        <v>1</v>
      </c>
      <c r="G46" s="82" t="s">
        <v>221</v>
      </c>
      <c r="H46" s="83" t="s">
        <v>118</v>
      </c>
      <c r="I46" s="83">
        <v>99</v>
      </c>
      <c r="J46" s="83" t="s">
        <v>165</v>
      </c>
      <c r="K46" s="82" t="s">
        <v>151</v>
      </c>
      <c r="L46" s="82" t="s">
        <v>132</v>
      </c>
      <c r="M46" s="82" t="s">
        <v>134</v>
      </c>
    </row>
    <row r="47" spans="2:13" x14ac:dyDescent="0.2">
      <c r="B47" s="82" t="s">
        <v>214</v>
      </c>
      <c r="E47" s="82">
        <v>1</v>
      </c>
      <c r="F47" s="82">
        <v>1</v>
      </c>
      <c r="G47" s="82" t="s">
        <v>221</v>
      </c>
      <c r="H47" s="83" t="s">
        <v>118</v>
      </c>
      <c r="I47" s="83">
        <v>99</v>
      </c>
      <c r="J47" s="83" t="s">
        <v>165</v>
      </c>
      <c r="K47" s="82" t="s">
        <v>151</v>
      </c>
      <c r="L47" s="82" t="s">
        <v>131</v>
      </c>
      <c r="M47" s="82" t="s">
        <v>134</v>
      </c>
    </row>
    <row r="48" spans="2:13" x14ac:dyDescent="0.2">
      <c r="B48" s="82" t="s">
        <v>214</v>
      </c>
      <c r="E48" s="82">
        <v>1</v>
      </c>
      <c r="F48" s="82">
        <v>1</v>
      </c>
      <c r="G48" s="82" t="s">
        <v>219</v>
      </c>
      <c r="H48" s="83" t="s">
        <v>118</v>
      </c>
      <c r="I48" s="83">
        <v>99</v>
      </c>
      <c r="J48" s="83" t="s">
        <v>165</v>
      </c>
      <c r="K48" s="82" t="s">
        <v>151</v>
      </c>
      <c r="L48" s="82" t="s">
        <v>131</v>
      </c>
      <c r="M48" s="82" t="s">
        <v>134</v>
      </c>
    </row>
    <row r="49" spans="1:13" x14ac:dyDescent="0.2">
      <c r="B49" s="82" t="s">
        <v>214</v>
      </c>
      <c r="E49" s="82">
        <v>1</v>
      </c>
      <c r="F49" s="82">
        <v>1</v>
      </c>
      <c r="G49" s="82" t="s">
        <v>219</v>
      </c>
      <c r="H49" s="83" t="s">
        <v>118</v>
      </c>
      <c r="I49" s="83">
        <v>99</v>
      </c>
      <c r="J49" s="83" t="s">
        <v>165</v>
      </c>
      <c r="K49" s="82" t="s">
        <v>151</v>
      </c>
      <c r="L49" s="82" t="s">
        <v>131</v>
      </c>
      <c r="M49" s="82" t="s">
        <v>134</v>
      </c>
    </row>
    <row r="50" spans="1:13" x14ac:dyDescent="0.2">
      <c r="B50" s="82" t="s">
        <v>214</v>
      </c>
      <c r="E50" s="82">
        <v>1</v>
      </c>
      <c r="F50" s="82">
        <v>1</v>
      </c>
      <c r="G50" s="82" t="s">
        <v>219</v>
      </c>
      <c r="H50" s="83" t="s">
        <v>118</v>
      </c>
      <c r="I50" s="83">
        <v>99</v>
      </c>
      <c r="J50" s="83" t="s">
        <v>165</v>
      </c>
      <c r="K50" s="82" t="s">
        <v>151</v>
      </c>
      <c r="L50" s="82" t="s">
        <v>131</v>
      </c>
      <c r="M50" s="82" t="s">
        <v>134</v>
      </c>
    </row>
    <row r="51" spans="1:13" x14ac:dyDescent="0.2">
      <c r="B51" s="82" t="s">
        <v>214</v>
      </c>
      <c r="E51" s="82">
        <v>1</v>
      </c>
      <c r="F51" s="82">
        <v>1</v>
      </c>
      <c r="G51" s="82" t="s">
        <v>219</v>
      </c>
      <c r="H51" s="83" t="s">
        <v>118</v>
      </c>
      <c r="I51" s="83">
        <v>99</v>
      </c>
      <c r="J51" s="83" t="s">
        <v>165</v>
      </c>
      <c r="K51" s="82" t="s">
        <v>151</v>
      </c>
      <c r="L51" s="82" t="s">
        <v>131</v>
      </c>
      <c r="M51" s="82" t="s">
        <v>134</v>
      </c>
    </row>
    <row r="52" spans="1:13" x14ac:dyDescent="0.2">
      <c r="B52" s="82" t="s">
        <v>214</v>
      </c>
      <c r="E52" s="82">
        <v>1</v>
      </c>
      <c r="F52" s="82">
        <v>1</v>
      </c>
      <c r="G52" s="82" t="s">
        <v>219</v>
      </c>
      <c r="H52" s="83" t="s">
        <v>118</v>
      </c>
      <c r="I52" s="83">
        <v>99</v>
      </c>
      <c r="J52" s="83" t="s">
        <v>165</v>
      </c>
      <c r="K52" s="82" t="s">
        <v>151</v>
      </c>
      <c r="L52" s="82" t="s">
        <v>131</v>
      </c>
      <c r="M52" s="82" t="s">
        <v>134</v>
      </c>
    </row>
    <row r="53" spans="1:13" x14ac:dyDescent="0.2">
      <c r="B53" s="82" t="s">
        <v>214</v>
      </c>
      <c r="E53" s="82">
        <v>1</v>
      </c>
      <c r="F53" s="82">
        <v>1</v>
      </c>
      <c r="G53" s="82" t="s">
        <v>219</v>
      </c>
      <c r="H53" s="83" t="s">
        <v>118</v>
      </c>
      <c r="I53" s="83">
        <v>99</v>
      </c>
      <c r="J53" s="83" t="s">
        <v>165</v>
      </c>
      <c r="K53" s="82" t="s">
        <v>151</v>
      </c>
      <c r="L53" s="82" t="s">
        <v>132</v>
      </c>
      <c r="M53" s="82" t="s">
        <v>134</v>
      </c>
    </row>
    <row r="54" spans="1:13" x14ac:dyDescent="0.2">
      <c r="B54" s="82" t="s">
        <v>214</v>
      </c>
      <c r="E54" s="82">
        <v>1</v>
      </c>
      <c r="F54" s="82">
        <v>1</v>
      </c>
      <c r="G54" s="82" t="s">
        <v>219</v>
      </c>
      <c r="H54" s="83" t="s">
        <v>118</v>
      </c>
      <c r="I54" s="83">
        <v>99</v>
      </c>
      <c r="J54" s="83" t="s">
        <v>165</v>
      </c>
      <c r="K54" s="82" t="s">
        <v>151</v>
      </c>
      <c r="L54" s="82" t="s">
        <v>132</v>
      </c>
      <c r="M54" s="82" t="s">
        <v>134</v>
      </c>
    </row>
    <row r="55" spans="1:13" x14ac:dyDescent="0.2">
      <c r="B55" s="82" t="s">
        <v>214</v>
      </c>
      <c r="E55" s="82">
        <v>1</v>
      </c>
      <c r="F55" s="82">
        <v>1</v>
      </c>
      <c r="G55" s="82" t="s">
        <v>219</v>
      </c>
      <c r="H55" s="83" t="s">
        <v>118</v>
      </c>
      <c r="I55" s="83">
        <v>99</v>
      </c>
      <c r="J55" s="83" t="s">
        <v>165</v>
      </c>
      <c r="K55" s="82" t="s">
        <v>151</v>
      </c>
      <c r="L55" s="82" t="s">
        <v>131</v>
      </c>
      <c r="M55" s="82" t="s">
        <v>134</v>
      </c>
    </row>
    <row r="56" spans="1:13" x14ac:dyDescent="0.2">
      <c r="B56" s="82" t="s">
        <v>186</v>
      </c>
      <c r="E56" s="82">
        <v>1</v>
      </c>
      <c r="F56" s="82">
        <v>1</v>
      </c>
      <c r="G56" s="82" t="s">
        <v>219</v>
      </c>
      <c r="H56" s="83" t="s">
        <v>118</v>
      </c>
      <c r="I56" s="83">
        <v>99</v>
      </c>
      <c r="J56" s="83" t="s">
        <v>165</v>
      </c>
      <c r="K56" s="82" t="s">
        <v>120</v>
      </c>
      <c r="L56" s="82" t="s">
        <v>131</v>
      </c>
      <c r="M56" s="82" t="s">
        <v>134</v>
      </c>
    </row>
    <row r="57" spans="1:13" x14ac:dyDescent="0.2">
      <c r="B57" s="82" t="s">
        <v>186</v>
      </c>
      <c r="E57" s="82">
        <v>1</v>
      </c>
      <c r="F57" s="82">
        <v>1</v>
      </c>
      <c r="G57" s="82" t="s">
        <v>219</v>
      </c>
      <c r="H57" s="83" t="s">
        <v>116</v>
      </c>
      <c r="I57" s="83">
        <v>99</v>
      </c>
      <c r="J57" s="83" t="s">
        <v>165</v>
      </c>
      <c r="K57" s="82" t="s">
        <v>120</v>
      </c>
      <c r="L57" s="82" t="s">
        <v>132</v>
      </c>
      <c r="M57" s="82" t="s">
        <v>134</v>
      </c>
    </row>
    <row r="58" spans="1:13" x14ac:dyDescent="0.2">
      <c r="B58" s="82" t="s">
        <v>186</v>
      </c>
      <c r="E58" s="82">
        <v>1</v>
      </c>
      <c r="F58" s="82">
        <v>1</v>
      </c>
      <c r="G58" s="82" t="s">
        <v>220</v>
      </c>
      <c r="H58" s="83" t="s">
        <v>118</v>
      </c>
      <c r="I58" s="83">
        <v>99</v>
      </c>
      <c r="J58" s="83" t="s">
        <v>165</v>
      </c>
      <c r="K58" s="82" t="s">
        <v>120</v>
      </c>
      <c r="L58" s="82" t="s">
        <v>131</v>
      </c>
      <c r="M58" s="82" t="s">
        <v>134</v>
      </c>
    </row>
    <row r="59" spans="1:13" x14ac:dyDescent="0.2">
      <c r="B59" s="82" t="s">
        <v>186</v>
      </c>
      <c r="E59" s="82">
        <v>1</v>
      </c>
      <c r="F59" s="82">
        <v>1</v>
      </c>
      <c r="G59" s="82" t="s">
        <v>220</v>
      </c>
      <c r="H59" s="83" t="s">
        <v>116</v>
      </c>
      <c r="I59" s="83">
        <v>99</v>
      </c>
      <c r="J59" s="83" t="s">
        <v>165</v>
      </c>
      <c r="K59" s="82" t="s">
        <v>120</v>
      </c>
      <c r="L59" s="82" t="s">
        <v>132</v>
      </c>
      <c r="M59" s="82" t="s">
        <v>134</v>
      </c>
    </row>
    <row r="60" spans="1:13" x14ac:dyDescent="0.2">
      <c r="B60" s="82" t="s">
        <v>186</v>
      </c>
      <c r="E60" s="82">
        <v>1</v>
      </c>
      <c r="F60" s="82">
        <v>1</v>
      </c>
      <c r="G60" s="82" t="s">
        <v>220</v>
      </c>
      <c r="H60" s="83" t="s">
        <v>118</v>
      </c>
      <c r="I60" s="83">
        <v>99</v>
      </c>
      <c r="J60" s="83" t="s">
        <v>165</v>
      </c>
      <c r="K60" s="82" t="s">
        <v>120</v>
      </c>
      <c r="L60" s="82" t="s">
        <v>131</v>
      </c>
      <c r="M60" s="82" t="s">
        <v>134</v>
      </c>
    </row>
    <row r="61" spans="1:13" x14ac:dyDescent="0.2">
      <c r="B61" s="82" t="s">
        <v>186</v>
      </c>
      <c r="E61" s="82">
        <v>1</v>
      </c>
      <c r="F61" s="82">
        <v>1</v>
      </c>
      <c r="G61" s="82" t="s">
        <v>220</v>
      </c>
      <c r="H61" s="83" t="s">
        <v>118</v>
      </c>
      <c r="I61" s="83">
        <v>99</v>
      </c>
      <c r="J61" s="83" t="s">
        <v>165</v>
      </c>
      <c r="K61" s="82" t="s">
        <v>120</v>
      </c>
      <c r="L61" s="82" t="s">
        <v>131</v>
      </c>
      <c r="M61" s="82" t="s">
        <v>134</v>
      </c>
    </row>
    <row r="62" spans="1:13" x14ac:dyDescent="0.2">
      <c r="B62" s="82" t="s">
        <v>186</v>
      </c>
      <c r="E62" s="82">
        <v>1</v>
      </c>
      <c r="F62" s="82">
        <v>1</v>
      </c>
      <c r="G62" s="82" t="s">
        <v>220</v>
      </c>
      <c r="H62" s="83" t="s">
        <v>116</v>
      </c>
      <c r="I62" s="83">
        <v>99</v>
      </c>
      <c r="J62" s="83" t="s">
        <v>165</v>
      </c>
      <c r="K62" s="82" t="s">
        <v>120</v>
      </c>
      <c r="L62" s="82" t="s">
        <v>131</v>
      </c>
      <c r="M62" s="82" t="s">
        <v>134</v>
      </c>
    </row>
    <row r="63" spans="1:13" x14ac:dyDescent="0.2">
      <c r="A63" s="84"/>
      <c r="B63" s="82" t="s">
        <v>186</v>
      </c>
      <c r="C63" s="84"/>
      <c r="D63" s="84"/>
      <c r="E63" s="84">
        <v>1</v>
      </c>
      <c r="F63" s="84">
        <v>1</v>
      </c>
      <c r="G63" s="82" t="s">
        <v>220</v>
      </c>
      <c r="H63" s="87" t="s">
        <v>116</v>
      </c>
      <c r="I63" s="87" t="s">
        <v>122</v>
      </c>
      <c r="J63" s="88" t="s">
        <v>117</v>
      </c>
      <c r="K63" s="82" t="s">
        <v>151</v>
      </c>
      <c r="L63" s="82" t="s">
        <v>132</v>
      </c>
      <c r="M63" s="82" t="s">
        <v>134</v>
      </c>
    </row>
    <row r="64" spans="1:13" x14ac:dyDescent="0.2">
      <c r="B64" s="82" t="s">
        <v>186</v>
      </c>
      <c r="E64" s="82">
        <v>1</v>
      </c>
      <c r="F64" s="82">
        <v>1</v>
      </c>
      <c r="G64" s="82" t="s">
        <v>220</v>
      </c>
      <c r="H64" s="83" t="s">
        <v>116</v>
      </c>
      <c r="I64" s="83">
        <v>99</v>
      </c>
      <c r="J64" s="88" t="s">
        <v>117</v>
      </c>
      <c r="K64" s="82" t="s">
        <v>151</v>
      </c>
      <c r="L64" s="82" t="s">
        <v>132</v>
      </c>
      <c r="M64" s="82" t="s">
        <v>134</v>
      </c>
    </row>
    <row r="65" spans="2:13" x14ac:dyDescent="0.2">
      <c r="B65" s="82" t="s">
        <v>186</v>
      </c>
      <c r="E65" s="82">
        <v>1</v>
      </c>
      <c r="F65" s="82">
        <v>1</v>
      </c>
      <c r="G65" s="82" t="s">
        <v>220</v>
      </c>
      <c r="H65" s="83" t="s">
        <v>118</v>
      </c>
      <c r="I65" s="83">
        <v>99</v>
      </c>
      <c r="J65" s="88" t="s">
        <v>117</v>
      </c>
      <c r="K65" s="82" t="s">
        <v>151</v>
      </c>
      <c r="L65" s="82" t="s">
        <v>131</v>
      </c>
      <c r="M65" s="82" t="s">
        <v>131</v>
      </c>
    </row>
    <row r="66" spans="2:13" x14ac:dyDescent="0.2">
      <c r="B66" s="82" t="s">
        <v>186</v>
      </c>
      <c r="E66" s="82">
        <v>1</v>
      </c>
      <c r="F66" s="82">
        <v>1</v>
      </c>
      <c r="G66" s="82" t="s">
        <v>220</v>
      </c>
      <c r="H66" s="83" t="s">
        <v>118</v>
      </c>
      <c r="I66" s="83">
        <v>99</v>
      </c>
      <c r="J66" s="88" t="s">
        <v>117</v>
      </c>
      <c r="K66" s="82" t="s">
        <v>151</v>
      </c>
      <c r="L66" s="82" t="s">
        <v>132</v>
      </c>
      <c r="M66" s="82" t="s">
        <v>132</v>
      </c>
    </row>
    <row r="67" spans="2:13" x14ac:dyDescent="0.2">
      <c r="B67" s="82" t="s">
        <v>186</v>
      </c>
      <c r="E67" s="82">
        <v>1</v>
      </c>
      <c r="F67" s="82">
        <v>1</v>
      </c>
      <c r="G67" s="82" t="s">
        <v>220</v>
      </c>
      <c r="H67" s="83" t="s">
        <v>118</v>
      </c>
      <c r="I67" s="83">
        <v>99</v>
      </c>
      <c r="J67" s="88" t="s">
        <v>117</v>
      </c>
      <c r="K67" s="82" t="s">
        <v>151</v>
      </c>
      <c r="L67" s="82" t="s">
        <v>132</v>
      </c>
      <c r="M67" s="82" t="s">
        <v>134</v>
      </c>
    </row>
    <row r="68" spans="2:13" x14ac:dyDescent="0.2">
      <c r="B68" s="82" t="s">
        <v>186</v>
      </c>
      <c r="E68" s="82">
        <v>0</v>
      </c>
      <c r="F68" s="82">
        <v>1</v>
      </c>
      <c r="G68" s="82" t="s">
        <v>220</v>
      </c>
      <c r="H68" s="83" t="s">
        <v>118</v>
      </c>
      <c r="I68" s="83">
        <v>99</v>
      </c>
      <c r="J68" s="88" t="s">
        <v>117</v>
      </c>
      <c r="K68" s="82" t="s">
        <v>151</v>
      </c>
      <c r="L68" s="82" t="s">
        <v>132</v>
      </c>
      <c r="M68" s="82" t="s">
        <v>134</v>
      </c>
    </row>
    <row r="69" spans="2:13" x14ac:dyDescent="0.2">
      <c r="B69" s="82" t="s">
        <v>186</v>
      </c>
      <c r="E69" s="82">
        <v>1</v>
      </c>
      <c r="F69" s="82">
        <v>1</v>
      </c>
      <c r="G69" s="82" t="s">
        <v>221</v>
      </c>
      <c r="H69" s="83" t="s">
        <v>118</v>
      </c>
      <c r="I69" s="83">
        <v>99</v>
      </c>
      <c r="J69" s="88" t="s">
        <v>117</v>
      </c>
      <c r="K69" s="82" t="s">
        <v>151</v>
      </c>
      <c r="L69" s="82" t="s">
        <v>131</v>
      </c>
      <c r="M69" s="82" t="s">
        <v>131</v>
      </c>
    </row>
    <row r="70" spans="2:13" x14ac:dyDescent="0.2">
      <c r="B70" s="82" t="s">
        <v>186</v>
      </c>
      <c r="E70" s="82">
        <v>1</v>
      </c>
      <c r="F70" s="82">
        <v>1</v>
      </c>
      <c r="G70" s="82" t="s">
        <v>221</v>
      </c>
      <c r="H70" s="83" t="s">
        <v>118</v>
      </c>
      <c r="I70" s="83">
        <v>99</v>
      </c>
      <c r="J70" s="88" t="s">
        <v>117</v>
      </c>
      <c r="K70" s="82" t="s">
        <v>151</v>
      </c>
      <c r="L70" s="82" t="s">
        <v>131</v>
      </c>
      <c r="M70" s="82" t="s">
        <v>131</v>
      </c>
    </row>
    <row r="71" spans="2:13" x14ac:dyDescent="0.2">
      <c r="B71" s="82" t="s">
        <v>187</v>
      </c>
      <c r="E71" s="82">
        <v>1</v>
      </c>
      <c r="F71" s="82">
        <v>1</v>
      </c>
      <c r="G71" s="82" t="s">
        <v>221</v>
      </c>
      <c r="H71" s="83" t="s">
        <v>116</v>
      </c>
      <c r="I71" s="83">
        <v>99</v>
      </c>
      <c r="J71" s="88" t="s">
        <v>117</v>
      </c>
      <c r="K71" s="82" t="s">
        <v>151</v>
      </c>
      <c r="L71" s="82" t="s">
        <v>132</v>
      </c>
      <c r="M71" s="82" t="s">
        <v>132</v>
      </c>
    </row>
    <row r="72" spans="2:13" x14ac:dyDescent="0.2">
      <c r="B72" s="82" t="s">
        <v>187</v>
      </c>
      <c r="E72" s="82">
        <v>0</v>
      </c>
      <c r="F72" s="82">
        <v>1</v>
      </c>
      <c r="G72" s="82" t="s">
        <v>221</v>
      </c>
      <c r="H72" s="83" t="s">
        <v>116</v>
      </c>
      <c r="I72" s="83">
        <v>99</v>
      </c>
      <c r="J72" s="88" t="s">
        <v>117</v>
      </c>
      <c r="K72" s="82" t="s">
        <v>151</v>
      </c>
      <c r="L72" s="82" t="s">
        <v>132</v>
      </c>
      <c r="M72" s="82" t="s">
        <v>132</v>
      </c>
    </row>
    <row r="73" spans="2:13" x14ac:dyDescent="0.2">
      <c r="B73" s="82" t="s">
        <v>187</v>
      </c>
      <c r="E73" s="82">
        <v>0</v>
      </c>
      <c r="F73" s="82">
        <v>1</v>
      </c>
      <c r="G73" s="82" t="s">
        <v>221</v>
      </c>
      <c r="H73" s="83" t="s">
        <v>116</v>
      </c>
      <c r="I73" s="83">
        <v>99</v>
      </c>
      <c r="J73" s="88" t="s">
        <v>117</v>
      </c>
      <c r="K73" s="82" t="s">
        <v>151</v>
      </c>
      <c r="L73" s="82" t="s">
        <v>132</v>
      </c>
      <c r="M73" s="82" t="s">
        <v>132</v>
      </c>
    </row>
    <row r="74" spans="2:13" x14ac:dyDescent="0.2">
      <c r="B74" s="82" t="s">
        <v>187</v>
      </c>
      <c r="E74" s="82">
        <v>0</v>
      </c>
      <c r="F74" s="82">
        <v>1</v>
      </c>
      <c r="G74" s="82" t="s">
        <v>221</v>
      </c>
      <c r="H74" s="83" t="s">
        <v>116</v>
      </c>
      <c r="I74" s="83">
        <v>99</v>
      </c>
      <c r="J74" s="88" t="s">
        <v>117</v>
      </c>
      <c r="K74" s="82" t="s">
        <v>151</v>
      </c>
      <c r="L74" s="82" t="s">
        <v>132</v>
      </c>
      <c r="M74" s="82" t="s">
        <v>132</v>
      </c>
    </row>
    <row r="75" spans="2:13" x14ac:dyDescent="0.2">
      <c r="B75" s="82" t="s">
        <v>187</v>
      </c>
      <c r="E75" s="82">
        <v>1</v>
      </c>
      <c r="F75" s="82">
        <v>1</v>
      </c>
      <c r="G75" s="82" t="s">
        <v>221</v>
      </c>
      <c r="H75" s="83" t="s">
        <v>118</v>
      </c>
      <c r="I75" s="83">
        <v>99</v>
      </c>
      <c r="J75" s="88" t="s">
        <v>117</v>
      </c>
      <c r="K75" s="82" t="s">
        <v>151</v>
      </c>
      <c r="L75" s="82" t="s">
        <v>132</v>
      </c>
      <c r="M75" s="82" t="s">
        <v>132</v>
      </c>
    </row>
    <row r="76" spans="2:13" x14ac:dyDescent="0.2">
      <c r="B76" s="82" t="s">
        <v>187</v>
      </c>
      <c r="E76" s="82">
        <v>1</v>
      </c>
      <c r="F76" s="82">
        <v>1</v>
      </c>
      <c r="G76" s="82" t="s">
        <v>221</v>
      </c>
      <c r="H76" s="83" t="s">
        <v>118</v>
      </c>
      <c r="I76" s="83">
        <v>99</v>
      </c>
      <c r="J76" s="88" t="s">
        <v>117</v>
      </c>
      <c r="K76" s="82" t="s">
        <v>120</v>
      </c>
      <c r="L76" s="82" t="s">
        <v>132</v>
      </c>
      <c r="M76" s="82" t="s">
        <v>132</v>
      </c>
    </row>
    <row r="77" spans="2:13" x14ac:dyDescent="0.2">
      <c r="B77" s="82" t="s">
        <v>187</v>
      </c>
      <c r="E77" s="82">
        <v>1</v>
      </c>
      <c r="F77" s="82">
        <v>1</v>
      </c>
      <c r="G77" s="82" t="s">
        <v>221</v>
      </c>
      <c r="H77" s="83" t="s">
        <v>118</v>
      </c>
      <c r="I77" s="83">
        <v>99</v>
      </c>
      <c r="J77" s="88" t="s">
        <v>117</v>
      </c>
      <c r="K77" s="82" t="s">
        <v>151</v>
      </c>
      <c r="L77" s="82" t="s">
        <v>132</v>
      </c>
      <c r="M77" s="82" t="s">
        <v>132</v>
      </c>
    </row>
    <row r="78" spans="2:13" x14ac:dyDescent="0.2">
      <c r="B78" s="82" t="s">
        <v>187</v>
      </c>
      <c r="E78" s="82">
        <v>1</v>
      </c>
      <c r="F78" s="82">
        <v>1</v>
      </c>
      <c r="G78" s="82" t="s">
        <v>221</v>
      </c>
      <c r="H78" s="83" t="s">
        <v>118</v>
      </c>
      <c r="I78" s="83">
        <v>99</v>
      </c>
      <c r="J78" s="88" t="s">
        <v>117</v>
      </c>
      <c r="K78" s="82" t="s">
        <v>151</v>
      </c>
      <c r="L78" s="82" t="s">
        <v>131</v>
      </c>
      <c r="M78" s="82" t="s">
        <v>131</v>
      </c>
    </row>
    <row r="79" spans="2:13" x14ac:dyDescent="0.2">
      <c r="B79" s="82" t="s">
        <v>187</v>
      </c>
      <c r="E79" s="82">
        <v>1</v>
      </c>
      <c r="F79" s="82">
        <v>1</v>
      </c>
      <c r="G79" s="82" t="s">
        <v>221</v>
      </c>
      <c r="H79" s="83" t="s">
        <v>118</v>
      </c>
      <c r="I79" s="83">
        <v>99</v>
      </c>
      <c r="J79" s="88" t="s">
        <v>117</v>
      </c>
      <c r="K79" s="82" t="s">
        <v>151</v>
      </c>
      <c r="L79" s="82" t="s">
        <v>132</v>
      </c>
      <c r="M79" s="82" t="s">
        <v>132</v>
      </c>
    </row>
    <row r="80" spans="2:13" x14ac:dyDescent="0.2">
      <c r="B80" s="82" t="s">
        <v>187</v>
      </c>
      <c r="E80" s="82">
        <v>1</v>
      </c>
      <c r="F80" s="82">
        <v>1</v>
      </c>
      <c r="G80" s="82" t="s">
        <v>221</v>
      </c>
      <c r="H80" s="83" t="s">
        <v>118</v>
      </c>
      <c r="I80" s="83">
        <v>99</v>
      </c>
      <c r="J80" s="88" t="s">
        <v>117</v>
      </c>
      <c r="K80" s="82" t="s">
        <v>151</v>
      </c>
      <c r="L80" s="82" t="s">
        <v>131</v>
      </c>
      <c r="M80" s="82" t="s">
        <v>131</v>
      </c>
    </row>
    <row r="81" spans="1:13" x14ac:dyDescent="0.2">
      <c r="B81" s="82" t="s">
        <v>187</v>
      </c>
      <c r="E81" s="82">
        <v>1</v>
      </c>
      <c r="F81" s="82">
        <v>1</v>
      </c>
      <c r="G81" s="82" t="s">
        <v>221</v>
      </c>
      <c r="H81" s="83" t="s">
        <v>118</v>
      </c>
      <c r="I81" s="83">
        <v>99</v>
      </c>
      <c r="J81" s="88" t="s">
        <v>117</v>
      </c>
      <c r="K81" s="82" t="s">
        <v>151</v>
      </c>
      <c r="L81" s="82" t="s">
        <v>131</v>
      </c>
      <c r="M81" s="82" t="s">
        <v>131</v>
      </c>
    </row>
    <row r="82" spans="1:13" x14ac:dyDescent="0.2">
      <c r="B82" s="82" t="s">
        <v>187</v>
      </c>
      <c r="E82" s="82">
        <v>1</v>
      </c>
      <c r="F82" s="82">
        <v>1</v>
      </c>
      <c r="G82" s="82" t="s">
        <v>221</v>
      </c>
      <c r="H82" s="83" t="s">
        <v>118</v>
      </c>
      <c r="I82" s="83">
        <v>99</v>
      </c>
      <c r="J82" s="88" t="s">
        <v>117</v>
      </c>
      <c r="K82" s="82" t="s">
        <v>151</v>
      </c>
      <c r="L82" s="82" t="s">
        <v>131</v>
      </c>
      <c r="M82" s="82" t="s">
        <v>131</v>
      </c>
    </row>
    <row r="83" spans="1:13" x14ac:dyDescent="0.2">
      <c r="A83" s="84"/>
      <c r="B83" s="82" t="s">
        <v>187</v>
      </c>
      <c r="C83" s="84"/>
      <c r="D83" s="84"/>
      <c r="E83" s="84">
        <v>1</v>
      </c>
      <c r="F83" s="84">
        <v>1</v>
      </c>
      <c r="G83" s="82" t="s">
        <v>221</v>
      </c>
      <c r="H83" s="87" t="s">
        <v>116</v>
      </c>
      <c r="I83" s="87" t="s">
        <v>122</v>
      </c>
      <c r="J83" s="88" t="s">
        <v>117</v>
      </c>
      <c r="K83" s="82" t="s">
        <v>151</v>
      </c>
      <c r="L83" s="82" t="s">
        <v>132</v>
      </c>
      <c r="M83" s="82" t="s">
        <v>132</v>
      </c>
    </row>
    <row r="84" spans="1:13" x14ac:dyDescent="0.2">
      <c r="B84" s="82" t="s">
        <v>187</v>
      </c>
      <c r="E84" s="82">
        <v>1</v>
      </c>
      <c r="F84" s="82">
        <v>1</v>
      </c>
      <c r="G84" s="82" t="s">
        <v>221</v>
      </c>
      <c r="H84" s="83" t="s">
        <v>118</v>
      </c>
      <c r="I84" s="83">
        <v>99</v>
      </c>
      <c r="J84" s="88" t="s">
        <v>117</v>
      </c>
      <c r="K84" s="82" t="s">
        <v>151</v>
      </c>
      <c r="L84" s="82" t="s">
        <v>132</v>
      </c>
      <c r="M84" s="82" t="s">
        <v>132</v>
      </c>
    </row>
    <row r="85" spans="1:13" x14ac:dyDescent="0.2">
      <c r="B85" s="82" t="s">
        <v>187</v>
      </c>
      <c r="E85" s="82">
        <v>1</v>
      </c>
      <c r="F85" s="82">
        <v>1</v>
      </c>
      <c r="G85" s="82" t="s">
        <v>221</v>
      </c>
      <c r="H85" s="83" t="s">
        <v>118</v>
      </c>
      <c r="I85" s="83">
        <v>99</v>
      </c>
      <c r="J85" s="88" t="s">
        <v>117</v>
      </c>
      <c r="K85" s="82" t="s">
        <v>120</v>
      </c>
      <c r="L85" s="82" t="s">
        <v>131</v>
      </c>
      <c r="M85" s="82" t="s">
        <v>131</v>
      </c>
    </row>
    <row r="86" spans="1:13" x14ac:dyDescent="0.2">
      <c r="A86" s="84"/>
      <c r="B86" s="84" t="s">
        <v>188</v>
      </c>
      <c r="C86" s="84"/>
      <c r="D86" s="84"/>
      <c r="E86" s="84">
        <v>1</v>
      </c>
      <c r="F86" s="84">
        <v>1</v>
      </c>
      <c r="G86" s="82" t="s">
        <v>221</v>
      </c>
      <c r="H86" s="87" t="s">
        <v>116</v>
      </c>
      <c r="I86" s="87" t="s">
        <v>122</v>
      </c>
      <c r="J86" s="88" t="s">
        <v>117</v>
      </c>
      <c r="K86" s="82" t="s">
        <v>152</v>
      </c>
      <c r="L86" s="82" t="s">
        <v>132</v>
      </c>
      <c r="M86" s="82" t="s">
        <v>132</v>
      </c>
    </row>
    <row r="87" spans="1:13" x14ac:dyDescent="0.2">
      <c r="B87" s="84" t="s">
        <v>188</v>
      </c>
      <c r="E87" s="82">
        <v>1</v>
      </c>
      <c r="F87" s="82">
        <v>1</v>
      </c>
      <c r="G87" s="82" t="s">
        <v>221</v>
      </c>
      <c r="H87" s="83" t="s">
        <v>116</v>
      </c>
      <c r="I87" s="83">
        <v>99</v>
      </c>
      <c r="J87" s="88" t="s">
        <v>117</v>
      </c>
      <c r="K87" s="82" t="s">
        <v>151</v>
      </c>
      <c r="L87" s="82" t="s">
        <v>132</v>
      </c>
      <c r="M87" s="82" t="s">
        <v>132</v>
      </c>
    </row>
    <row r="88" spans="1:13" x14ac:dyDescent="0.2">
      <c r="B88" s="84" t="s">
        <v>188</v>
      </c>
      <c r="E88" s="82">
        <v>0</v>
      </c>
      <c r="F88" s="82">
        <v>1</v>
      </c>
      <c r="G88" s="82" t="s">
        <v>221</v>
      </c>
      <c r="H88" s="83" t="s">
        <v>116</v>
      </c>
      <c r="I88" s="83">
        <v>99</v>
      </c>
      <c r="J88" s="88" t="s">
        <v>117</v>
      </c>
      <c r="K88" s="82" t="s">
        <v>151</v>
      </c>
      <c r="L88" s="82" t="s">
        <v>132</v>
      </c>
      <c r="M88" s="82" t="s">
        <v>132</v>
      </c>
    </row>
    <row r="89" spans="1:13" x14ac:dyDescent="0.2">
      <c r="B89" s="84" t="s">
        <v>188</v>
      </c>
      <c r="E89" s="82">
        <v>0</v>
      </c>
      <c r="F89" s="82">
        <v>1</v>
      </c>
      <c r="G89" s="82" t="s">
        <v>221</v>
      </c>
      <c r="H89" s="83" t="s">
        <v>116</v>
      </c>
      <c r="I89" s="83">
        <v>99</v>
      </c>
      <c r="J89" s="88" t="s">
        <v>117</v>
      </c>
      <c r="K89" s="82" t="s">
        <v>151</v>
      </c>
      <c r="L89" s="82" t="s">
        <v>132</v>
      </c>
      <c r="M89" s="82" t="s">
        <v>132</v>
      </c>
    </row>
    <row r="90" spans="1:13" x14ac:dyDescent="0.2">
      <c r="B90" s="84" t="s">
        <v>188</v>
      </c>
      <c r="E90" s="82">
        <v>1</v>
      </c>
      <c r="F90" s="82">
        <v>1</v>
      </c>
      <c r="G90" s="82" t="s">
        <v>221</v>
      </c>
      <c r="H90" s="83" t="s">
        <v>118</v>
      </c>
      <c r="I90" s="83">
        <v>99</v>
      </c>
      <c r="J90" s="88" t="s">
        <v>117</v>
      </c>
      <c r="K90" s="82" t="s">
        <v>151</v>
      </c>
      <c r="L90" s="82" t="s">
        <v>131</v>
      </c>
      <c r="M90" s="82" t="s">
        <v>131</v>
      </c>
    </row>
    <row r="91" spans="1:13" x14ac:dyDescent="0.2">
      <c r="B91" s="84" t="s">
        <v>188</v>
      </c>
      <c r="E91" s="82">
        <v>1</v>
      </c>
      <c r="F91" s="82">
        <v>1</v>
      </c>
      <c r="G91" s="82" t="s">
        <v>221</v>
      </c>
      <c r="H91" s="83" t="s">
        <v>118</v>
      </c>
      <c r="I91" s="83">
        <v>99</v>
      </c>
      <c r="J91" s="88" t="s">
        <v>117</v>
      </c>
      <c r="K91" s="82" t="s">
        <v>151</v>
      </c>
      <c r="L91" s="82" t="s">
        <v>131</v>
      </c>
      <c r="M91" s="82" t="s">
        <v>131</v>
      </c>
    </row>
    <row r="92" spans="1:13" x14ac:dyDescent="0.2">
      <c r="B92" s="84" t="s">
        <v>188</v>
      </c>
      <c r="E92" s="82">
        <v>0</v>
      </c>
      <c r="F92" s="82">
        <v>1</v>
      </c>
      <c r="G92" s="82" t="s">
        <v>221</v>
      </c>
      <c r="H92" s="83" t="s">
        <v>118</v>
      </c>
      <c r="I92" s="83">
        <v>99</v>
      </c>
      <c r="J92" s="88" t="s">
        <v>117</v>
      </c>
      <c r="K92" s="82" t="s">
        <v>151</v>
      </c>
      <c r="L92" s="82" t="s">
        <v>131</v>
      </c>
      <c r="M92" s="82" t="s">
        <v>131</v>
      </c>
    </row>
    <row r="93" spans="1:13" x14ac:dyDescent="0.2">
      <c r="B93" s="84" t="s">
        <v>188</v>
      </c>
      <c r="E93" s="82">
        <v>0</v>
      </c>
      <c r="F93" s="82">
        <v>1</v>
      </c>
      <c r="G93" s="82" t="s">
        <v>221</v>
      </c>
      <c r="H93" s="83" t="s">
        <v>118</v>
      </c>
      <c r="I93" s="83">
        <v>99</v>
      </c>
      <c r="J93" s="88" t="s">
        <v>117</v>
      </c>
      <c r="K93" s="82" t="s">
        <v>151</v>
      </c>
      <c r="L93" s="82" t="s">
        <v>131</v>
      </c>
      <c r="M93" s="82" t="s">
        <v>131</v>
      </c>
    </row>
    <row r="94" spans="1:13" x14ac:dyDescent="0.2">
      <c r="A94" s="84"/>
      <c r="B94" s="84" t="s">
        <v>188</v>
      </c>
      <c r="C94" s="84"/>
      <c r="D94" s="84"/>
      <c r="E94" s="84">
        <v>0</v>
      </c>
      <c r="F94" s="84">
        <v>1</v>
      </c>
      <c r="G94" s="82" t="s">
        <v>219</v>
      </c>
      <c r="H94" s="87" t="s">
        <v>116</v>
      </c>
      <c r="I94" s="87" t="s">
        <v>122</v>
      </c>
      <c r="J94" s="88" t="s">
        <v>117</v>
      </c>
      <c r="K94" s="82" t="s">
        <v>151</v>
      </c>
      <c r="L94" s="82" t="s">
        <v>132</v>
      </c>
      <c r="M94" s="82" t="s">
        <v>132</v>
      </c>
    </row>
    <row r="95" spans="1:13" x14ac:dyDescent="0.2">
      <c r="B95" s="84" t="s">
        <v>188</v>
      </c>
      <c r="E95" s="82">
        <v>1</v>
      </c>
      <c r="F95" s="82">
        <v>1</v>
      </c>
      <c r="G95" s="82" t="s">
        <v>219</v>
      </c>
      <c r="H95" s="83" t="s">
        <v>116</v>
      </c>
      <c r="I95" s="83">
        <v>99</v>
      </c>
      <c r="J95" s="88" t="s">
        <v>117</v>
      </c>
      <c r="K95" s="82" t="s">
        <v>151</v>
      </c>
      <c r="L95" s="82" t="s">
        <v>132</v>
      </c>
      <c r="M95" s="82" t="s">
        <v>132</v>
      </c>
    </row>
    <row r="96" spans="1:13" x14ac:dyDescent="0.2">
      <c r="B96" s="84" t="s">
        <v>188</v>
      </c>
      <c r="E96" s="82">
        <v>1</v>
      </c>
      <c r="F96" s="82">
        <v>1</v>
      </c>
      <c r="G96" s="82" t="s">
        <v>219</v>
      </c>
      <c r="H96" s="83" t="s">
        <v>118</v>
      </c>
      <c r="I96" s="83">
        <v>99</v>
      </c>
      <c r="J96" s="88" t="s">
        <v>117</v>
      </c>
      <c r="K96" s="82" t="s">
        <v>151</v>
      </c>
      <c r="L96" s="82" t="s">
        <v>132</v>
      </c>
      <c r="M96" s="82" t="s">
        <v>132</v>
      </c>
    </row>
    <row r="97" spans="1:13" x14ac:dyDescent="0.2">
      <c r="B97" s="84" t="s">
        <v>188</v>
      </c>
      <c r="E97" s="82">
        <v>0</v>
      </c>
      <c r="F97" s="82">
        <v>1</v>
      </c>
      <c r="G97" s="82" t="s">
        <v>219</v>
      </c>
      <c r="H97" s="83" t="s">
        <v>116</v>
      </c>
      <c r="I97" s="83">
        <v>99</v>
      </c>
      <c r="J97" s="88" t="s">
        <v>117</v>
      </c>
      <c r="K97" s="82" t="s">
        <v>151</v>
      </c>
      <c r="L97" s="82" t="s">
        <v>132</v>
      </c>
      <c r="M97" s="82" t="s">
        <v>132</v>
      </c>
    </row>
    <row r="98" spans="1:13" x14ac:dyDescent="0.2">
      <c r="B98" s="84" t="s">
        <v>188</v>
      </c>
      <c r="E98" s="82">
        <v>0</v>
      </c>
      <c r="F98" s="82">
        <v>1</v>
      </c>
      <c r="G98" s="82" t="s">
        <v>219</v>
      </c>
      <c r="H98" s="83" t="s">
        <v>116</v>
      </c>
      <c r="I98" s="83">
        <v>99</v>
      </c>
      <c r="J98" s="88" t="s">
        <v>117</v>
      </c>
      <c r="K98" s="82" t="s">
        <v>151</v>
      </c>
      <c r="L98" s="82" t="s">
        <v>132</v>
      </c>
      <c r="M98" s="82" t="s">
        <v>132</v>
      </c>
    </row>
    <row r="99" spans="1:13" x14ac:dyDescent="0.2">
      <c r="B99" s="84" t="s">
        <v>188</v>
      </c>
      <c r="E99" s="82">
        <v>0</v>
      </c>
      <c r="F99" s="82">
        <v>1</v>
      </c>
      <c r="G99" s="82" t="s">
        <v>219</v>
      </c>
      <c r="H99" s="83" t="s">
        <v>118</v>
      </c>
      <c r="I99" s="83">
        <v>99</v>
      </c>
      <c r="J99" s="88" t="s">
        <v>117</v>
      </c>
      <c r="K99" s="82" t="s">
        <v>151</v>
      </c>
      <c r="L99" s="82" t="s">
        <v>131</v>
      </c>
      <c r="M99" s="82" t="s">
        <v>132</v>
      </c>
    </row>
    <row r="100" spans="1:13" x14ac:dyDescent="0.2">
      <c r="B100" s="84" t="s">
        <v>188</v>
      </c>
      <c r="E100" s="82">
        <v>1</v>
      </c>
      <c r="F100" s="82">
        <v>1</v>
      </c>
      <c r="G100" s="82" t="s">
        <v>219</v>
      </c>
      <c r="H100" s="83" t="s">
        <v>118</v>
      </c>
      <c r="I100" s="83">
        <v>99</v>
      </c>
      <c r="J100" s="88" t="s">
        <v>117</v>
      </c>
      <c r="K100" s="82" t="s">
        <v>151</v>
      </c>
      <c r="L100" s="82" t="s">
        <v>131</v>
      </c>
      <c r="M100" s="82" t="s">
        <v>131</v>
      </c>
    </row>
    <row r="101" spans="1:13" x14ac:dyDescent="0.2">
      <c r="B101" s="84" t="s">
        <v>188</v>
      </c>
      <c r="E101" s="82">
        <v>0</v>
      </c>
      <c r="F101" s="82">
        <v>1</v>
      </c>
      <c r="G101" s="82" t="s">
        <v>219</v>
      </c>
      <c r="H101" s="83" t="s">
        <v>118</v>
      </c>
      <c r="I101" s="83">
        <v>99</v>
      </c>
      <c r="J101" s="88" t="s">
        <v>117</v>
      </c>
      <c r="K101" s="82" t="s">
        <v>151</v>
      </c>
      <c r="L101" s="82" t="s">
        <v>131</v>
      </c>
      <c r="M101" s="82" t="s">
        <v>131</v>
      </c>
    </row>
    <row r="102" spans="1:13" x14ac:dyDescent="0.2">
      <c r="B102" s="84" t="s">
        <v>188</v>
      </c>
      <c r="E102" s="82">
        <v>0</v>
      </c>
      <c r="F102" s="82">
        <v>1</v>
      </c>
      <c r="G102" s="82" t="s">
        <v>219</v>
      </c>
      <c r="H102" s="83" t="s">
        <v>118</v>
      </c>
      <c r="I102" s="83">
        <v>99</v>
      </c>
      <c r="J102" s="88" t="s">
        <v>117</v>
      </c>
      <c r="K102" s="82" t="s">
        <v>151</v>
      </c>
      <c r="L102" s="82" t="s">
        <v>131</v>
      </c>
      <c r="M102" s="82" t="s">
        <v>133</v>
      </c>
    </row>
    <row r="103" spans="1:13" x14ac:dyDescent="0.2">
      <c r="B103" s="84" t="s">
        <v>188</v>
      </c>
      <c r="E103" s="82">
        <v>0</v>
      </c>
      <c r="F103" s="82">
        <v>1</v>
      </c>
      <c r="G103" s="82" t="s">
        <v>219</v>
      </c>
      <c r="H103" s="83" t="s">
        <v>118</v>
      </c>
      <c r="I103" s="83">
        <v>99</v>
      </c>
      <c r="J103" s="88" t="s">
        <v>117</v>
      </c>
      <c r="K103" s="82" t="s">
        <v>151</v>
      </c>
      <c r="L103" s="82" t="s">
        <v>131</v>
      </c>
      <c r="M103" s="82" t="s">
        <v>131</v>
      </c>
    </row>
    <row r="104" spans="1:13" x14ac:dyDescent="0.2">
      <c r="B104" s="84" t="s">
        <v>188</v>
      </c>
      <c r="E104" s="82">
        <v>1</v>
      </c>
      <c r="F104" s="82">
        <v>1</v>
      </c>
      <c r="G104" s="82" t="s">
        <v>219</v>
      </c>
      <c r="H104" s="83" t="s">
        <v>118</v>
      </c>
      <c r="I104" s="83">
        <v>99</v>
      </c>
      <c r="J104" s="88" t="s">
        <v>117</v>
      </c>
      <c r="K104" s="82" t="s">
        <v>151</v>
      </c>
      <c r="L104" s="82" t="s">
        <v>131</v>
      </c>
      <c r="M104" s="82" t="s">
        <v>131</v>
      </c>
    </row>
    <row r="105" spans="1:13" x14ac:dyDescent="0.2">
      <c r="B105" s="84" t="s">
        <v>188</v>
      </c>
      <c r="E105" s="82">
        <v>1</v>
      </c>
      <c r="F105" s="82">
        <v>1</v>
      </c>
      <c r="G105" s="82" t="s">
        <v>219</v>
      </c>
      <c r="H105" s="83" t="s">
        <v>118</v>
      </c>
      <c r="I105" s="83">
        <v>99</v>
      </c>
      <c r="J105" s="88" t="s">
        <v>117</v>
      </c>
      <c r="K105" s="82" t="s">
        <v>151</v>
      </c>
      <c r="L105" s="82" t="s">
        <v>131</v>
      </c>
      <c r="M105" s="82" t="s">
        <v>131</v>
      </c>
    </row>
    <row r="106" spans="1:13" x14ac:dyDescent="0.2">
      <c r="B106" s="84" t="s">
        <v>188</v>
      </c>
      <c r="E106" s="82">
        <v>1</v>
      </c>
      <c r="F106" s="82">
        <v>1</v>
      </c>
      <c r="G106" s="82" t="s">
        <v>219</v>
      </c>
      <c r="H106" s="83" t="s">
        <v>118</v>
      </c>
      <c r="I106" s="83">
        <v>99</v>
      </c>
      <c r="J106" s="88" t="s">
        <v>117</v>
      </c>
      <c r="K106" s="82" t="s">
        <v>151</v>
      </c>
      <c r="L106" s="82" t="s">
        <v>131</v>
      </c>
      <c r="M106" s="82" t="s">
        <v>131</v>
      </c>
    </row>
    <row r="107" spans="1:13" x14ac:dyDescent="0.2">
      <c r="A107" s="84"/>
      <c r="B107" s="84" t="s">
        <v>188</v>
      </c>
      <c r="C107" s="84"/>
      <c r="D107" s="84"/>
      <c r="E107" s="84">
        <v>0</v>
      </c>
      <c r="F107" s="84">
        <v>1</v>
      </c>
      <c r="G107" s="82" t="s">
        <v>219</v>
      </c>
      <c r="H107" s="87" t="s">
        <v>116</v>
      </c>
      <c r="I107" s="87" t="s">
        <v>122</v>
      </c>
      <c r="J107" s="88" t="s">
        <v>117</v>
      </c>
      <c r="K107" s="82" t="s">
        <v>151</v>
      </c>
      <c r="L107" s="82" t="s">
        <v>132</v>
      </c>
      <c r="M107" s="82" t="s">
        <v>132</v>
      </c>
    </row>
    <row r="108" spans="1:13" x14ac:dyDescent="0.2">
      <c r="B108" s="84" t="s">
        <v>188</v>
      </c>
      <c r="E108" s="82">
        <v>1</v>
      </c>
      <c r="F108" s="82">
        <v>1</v>
      </c>
      <c r="G108" s="82" t="s">
        <v>219</v>
      </c>
      <c r="H108" s="83" t="s">
        <v>118</v>
      </c>
      <c r="I108" s="83">
        <v>99</v>
      </c>
      <c r="J108" s="88" t="s">
        <v>117</v>
      </c>
      <c r="K108" s="82" t="s">
        <v>151</v>
      </c>
      <c r="L108" s="82" t="s">
        <v>131</v>
      </c>
      <c r="M108" s="82" t="s">
        <v>132</v>
      </c>
    </row>
    <row r="109" spans="1:13" x14ac:dyDescent="0.2">
      <c r="B109" s="84" t="s">
        <v>188</v>
      </c>
      <c r="E109" s="82">
        <v>0</v>
      </c>
      <c r="F109" s="82">
        <v>1</v>
      </c>
      <c r="G109" s="82" t="s">
        <v>219</v>
      </c>
      <c r="H109" s="83" t="s">
        <v>116</v>
      </c>
      <c r="I109" s="83">
        <v>99</v>
      </c>
      <c r="J109" s="88" t="s">
        <v>117</v>
      </c>
      <c r="K109" s="82" t="s">
        <v>151</v>
      </c>
      <c r="L109" s="82" t="s">
        <v>132</v>
      </c>
      <c r="M109" s="82" t="s">
        <v>132</v>
      </c>
    </row>
    <row r="110" spans="1:13" x14ac:dyDescent="0.2">
      <c r="B110" s="84" t="s">
        <v>188</v>
      </c>
      <c r="E110" s="82">
        <v>0</v>
      </c>
      <c r="F110" s="82">
        <v>1</v>
      </c>
      <c r="G110" s="82" t="s">
        <v>219</v>
      </c>
      <c r="H110" s="83" t="s">
        <v>116</v>
      </c>
      <c r="I110" s="83">
        <v>99</v>
      </c>
      <c r="J110" s="88" t="s">
        <v>117</v>
      </c>
      <c r="K110" s="82" t="s">
        <v>151</v>
      </c>
      <c r="L110" s="82" t="s">
        <v>132</v>
      </c>
      <c r="M110" s="82" t="s">
        <v>132</v>
      </c>
    </row>
    <row r="111" spans="1:13" x14ac:dyDescent="0.2">
      <c r="B111" s="84" t="s">
        <v>188</v>
      </c>
      <c r="E111" s="82">
        <v>0</v>
      </c>
      <c r="F111" s="82">
        <v>1</v>
      </c>
      <c r="G111" s="82" t="s">
        <v>219</v>
      </c>
      <c r="H111" s="83" t="s">
        <v>116</v>
      </c>
      <c r="I111" s="83">
        <v>99</v>
      </c>
      <c r="J111" s="88" t="s">
        <v>117</v>
      </c>
      <c r="K111" s="82" t="s">
        <v>151</v>
      </c>
      <c r="L111" s="82" t="s">
        <v>132</v>
      </c>
      <c r="M111" s="82" t="s">
        <v>132</v>
      </c>
    </row>
    <row r="112" spans="1:13" x14ac:dyDescent="0.2">
      <c r="B112" s="84" t="s">
        <v>188</v>
      </c>
      <c r="E112" s="82">
        <v>1</v>
      </c>
      <c r="F112" s="82">
        <v>1</v>
      </c>
      <c r="G112" s="82" t="s">
        <v>219</v>
      </c>
      <c r="H112" s="83" t="s">
        <v>116</v>
      </c>
      <c r="I112" s="83">
        <v>99</v>
      </c>
      <c r="J112" s="88" t="s">
        <v>117</v>
      </c>
      <c r="K112" s="82" t="s">
        <v>151</v>
      </c>
      <c r="L112" s="82" t="s">
        <v>132</v>
      </c>
      <c r="M112" s="82" t="s">
        <v>132</v>
      </c>
    </row>
    <row r="113" spans="1:13" x14ac:dyDescent="0.2">
      <c r="B113" s="84" t="s">
        <v>188</v>
      </c>
      <c r="E113" s="82">
        <v>0</v>
      </c>
      <c r="F113" s="82">
        <v>1</v>
      </c>
      <c r="G113" s="82" t="s">
        <v>219</v>
      </c>
      <c r="H113" s="83" t="s">
        <v>118</v>
      </c>
      <c r="I113" s="83">
        <v>99</v>
      </c>
      <c r="J113" s="88" t="s">
        <v>117</v>
      </c>
      <c r="K113" s="82" t="s">
        <v>151</v>
      </c>
      <c r="L113" s="82" t="s">
        <v>131</v>
      </c>
      <c r="M113" s="82" t="s">
        <v>133</v>
      </c>
    </row>
    <row r="114" spans="1:13" x14ac:dyDescent="0.2">
      <c r="B114" s="84" t="s">
        <v>188</v>
      </c>
      <c r="E114" s="82">
        <v>0</v>
      </c>
      <c r="F114" s="82">
        <v>1</v>
      </c>
      <c r="G114" s="82" t="s">
        <v>219</v>
      </c>
      <c r="H114" s="83" t="s">
        <v>118</v>
      </c>
      <c r="I114" s="83">
        <v>99</v>
      </c>
      <c r="J114" s="88" t="s">
        <v>117</v>
      </c>
      <c r="K114" s="82" t="s">
        <v>151</v>
      </c>
      <c r="L114" s="82" t="s">
        <v>131</v>
      </c>
      <c r="M114" s="82" t="s">
        <v>133</v>
      </c>
    </row>
    <row r="115" spans="1:13" x14ac:dyDescent="0.2">
      <c r="B115" s="84" t="s">
        <v>188</v>
      </c>
      <c r="E115" s="82">
        <v>0</v>
      </c>
      <c r="F115" s="82">
        <v>1</v>
      </c>
      <c r="G115" s="82" t="s">
        <v>219</v>
      </c>
      <c r="H115" s="83" t="s">
        <v>118</v>
      </c>
      <c r="I115" s="83">
        <v>99</v>
      </c>
      <c r="J115" s="88" t="s">
        <v>117</v>
      </c>
      <c r="K115" s="82" t="s">
        <v>151</v>
      </c>
      <c r="L115" s="82" t="s">
        <v>131</v>
      </c>
      <c r="M115" s="82" t="s">
        <v>133</v>
      </c>
    </row>
    <row r="116" spans="1:13" x14ac:dyDescent="0.2">
      <c r="B116" s="84" t="s">
        <v>188</v>
      </c>
      <c r="E116" s="82">
        <v>0</v>
      </c>
      <c r="F116" s="82">
        <v>1</v>
      </c>
      <c r="G116" s="82" t="s">
        <v>219</v>
      </c>
      <c r="H116" s="83" t="s">
        <v>118</v>
      </c>
      <c r="I116" s="83">
        <v>99</v>
      </c>
      <c r="J116" s="88" t="s">
        <v>117</v>
      </c>
      <c r="K116" s="82" t="s">
        <v>151</v>
      </c>
      <c r="L116" s="82" t="s">
        <v>131</v>
      </c>
      <c r="M116" s="82" t="s">
        <v>133</v>
      </c>
    </row>
    <row r="117" spans="1:13" x14ac:dyDescent="0.2">
      <c r="B117" s="84" t="s">
        <v>188</v>
      </c>
      <c r="E117" s="82">
        <v>0</v>
      </c>
      <c r="F117" s="82">
        <v>1</v>
      </c>
      <c r="G117" s="82" t="s">
        <v>219</v>
      </c>
      <c r="H117" s="83" t="s">
        <v>118</v>
      </c>
      <c r="I117" s="83">
        <v>99</v>
      </c>
      <c r="J117" s="88" t="s">
        <v>117</v>
      </c>
      <c r="K117" s="82" t="s">
        <v>151</v>
      </c>
      <c r="L117" s="82" t="s">
        <v>131</v>
      </c>
      <c r="M117" s="82" t="s">
        <v>133</v>
      </c>
    </row>
    <row r="118" spans="1:13" x14ac:dyDescent="0.2">
      <c r="B118" s="84" t="s">
        <v>188</v>
      </c>
      <c r="E118" s="82">
        <v>0</v>
      </c>
      <c r="F118" s="82">
        <v>1</v>
      </c>
      <c r="G118" s="82" t="s">
        <v>219</v>
      </c>
      <c r="H118" s="83" t="s">
        <v>118</v>
      </c>
      <c r="I118" s="83">
        <v>99</v>
      </c>
      <c r="J118" s="88" t="s">
        <v>117</v>
      </c>
      <c r="K118" s="82" t="s">
        <v>151</v>
      </c>
      <c r="L118" s="82" t="s">
        <v>131</v>
      </c>
      <c r="M118" s="82" t="s">
        <v>133</v>
      </c>
    </row>
    <row r="119" spans="1:13" x14ac:dyDescent="0.2">
      <c r="B119" s="84" t="s">
        <v>188</v>
      </c>
      <c r="E119" s="82">
        <v>0</v>
      </c>
      <c r="F119" s="82">
        <v>1</v>
      </c>
      <c r="G119" s="82" t="s">
        <v>219</v>
      </c>
      <c r="H119" s="83" t="s">
        <v>118</v>
      </c>
      <c r="I119" s="83">
        <v>99</v>
      </c>
      <c r="J119" s="88" t="s">
        <v>117</v>
      </c>
      <c r="K119" s="82" t="s">
        <v>151</v>
      </c>
      <c r="L119" s="82" t="s">
        <v>131</v>
      </c>
      <c r="M119" s="82" t="s">
        <v>131</v>
      </c>
    </row>
    <row r="120" spans="1:13" x14ac:dyDescent="0.2">
      <c r="A120" s="84"/>
      <c r="B120" s="84" t="s">
        <v>189</v>
      </c>
      <c r="C120" s="84"/>
      <c r="D120" s="84"/>
      <c r="E120" s="84">
        <v>1</v>
      </c>
      <c r="F120" s="84">
        <v>1</v>
      </c>
      <c r="G120" s="82" t="s">
        <v>219</v>
      </c>
      <c r="H120" s="87" t="s">
        <v>116</v>
      </c>
      <c r="I120" s="87" t="s">
        <v>122</v>
      </c>
      <c r="J120" s="88" t="s">
        <v>117</v>
      </c>
      <c r="K120" s="82" t="s">
        <v>151</v>
      </c>
      <c r="L120" s="82" t="s">
        <v>132</v>
      </c>
      <c r="M120" s="82" t="s">
        <v>132</v>
      </c>
    </row>
    <row r="121" spans="1:13" x14ac:dyDescent="0.2">
      <c r="B121" s="84" t="s">
        <v>189</v>
      </c>
      <c r="E121" s="82">
        <v>1</v>
      </c>
      <c r="F121" s="82">
        <v>1</v>
      </c>
      <c r="G121" s="82" t="s">
        <v>219</v>
      </c>
      <c r="H121" s="83" t="s">
        <v>116</v>
      </c>
      <c r="I121" s="83">
        <v>99</v>
      </c>
      <c r="J121" s="88" t="s">
        <v>117</v>
      </c>
      <c r="K121" s="82" t="s">
        <v>151</v>
      </c>
      <c r="L121" s="82" t="s">
        <v>132</v>
      </c>
      <c r="M121" s="82" t="s">
        <v>133</v>
      </c>
    </row>
    <row r="122" spans="1:13" x14ac:dyDescent="0.2">
      <c r="B122" s="84" t="s">
        <v>189</v>
      </c>
      <c r="E122" s="82">
        <v>1</v>
      </c>
      <c r="F122" s="82">
        <v>1</v>
      </c>
      <c r="G122" s="82" t="s">
        <v>219</v>
      </c>
      <c r="H122" s="83" t="s">
        <v>118</v>
      </c>
      <c r="I122" s="83">
        <v>99</v>
      </c>
      <c r="J122" s="88" t="s">
        <v>117</v>
      </c>
      <c r="K122" s="82" t="s">
        <v>151</v>
      </c>
      <c r="L122" s="82" t="s">
        <v>132</v>
      </c>
      <c r="M122" s="82" t="s">
        <v>133</v>
      </c>
    </row>
    <row r="123" spans="1:13" x14ac:dyDescent="0.2">
      <c r="B123" s="84" t="s">
        <v>189</v>
      </c>
      <c r="E123" s="82">
        <v>1</v>
      </c>
      <c r="F123" s="82">
        <v>1</v>
      </c>
      <c r="G123" s="82" t="s">
        <v>221</v>
      </c>
      <c r="H123" s="83" t="s">
        <v>118</v>
      </c>
      <c r="I123" s="83">
        <v>99</v>
      </c>
      <c r="J123" s="88" t="s">
        <v>117</v>
      </c>
      <c r="K123" s="82" t="s">
        <v>151</v>
      </c>
      <c r="L123" s="82" t="s">
        <v>132</v>
      </c>
      <c r="M123" s="82" t="s">
        <v>133</v>
      </c>
    </row>
    <row r="124" spans="1:13" x14ac:dyDescent="0.2">
      <c r="B124" s="84" t="s">
        <v>189</v>
      </c>
      <c r="E124" s="82">
        <v>1</v>
      </c>
      <c r="F124" s="82">
        <v>1</v>
      </c>
      <c r="G124" s="82" t="s">
        <v>221</v>
      </c>
      <c r="H124" s="83" t="s">
        <v>118</v>
      </c>
      <c r="I124" s="83">
        <v>99</v>
      </c>
      <c r="J124" s="88" t="s">
        <v>117</v>
      </c>
      <c r="K124" s="82" t="s">
        <v>120</v>
      </c>
      <c r="L124" s="82" t="s">
        <v>131</v>
      </c>
      <c r="M124" s="82" t="s">
        <v>134</v>
      </c>
    </row>
    <row r="125" spans="1:13" x14ac:dyDescent="0.2">
      <c r="B125" s="84" t="s">
        <v>189</v>
      </c>
      <c r="E125" s="82">
        <v>1</v>
      </c>
      <c r="F125" s="82">
        <v>1</v>
      </c>
      <c r="G125" s="82" t="s">
        <v>221</v>
      </c>
      <c r="H125" s="83" t="s">
        <v>118</v>
      </c>
      <c r="I125" s="83">
        <v>99</v>
      </c>
      <c r="J125" s="88" t="s">
        <v>117</v>
      </c>
      <c r="K125" s="82" t="s">
        <v>151</v>
      </c>
      <c r="L125" s="82" t="s">
        <v>132</v>
      </c>
      <c r="M125" s="82" t="s">
        <v>133</v>
      </c>
    </row>
    <row r="126" spans="1:13" x14ac:dyDescent="0.2">
      <c r="B126" s="82" t="s">
        <v>190</v>
      </c>
      <c r="E126" s="82">
        <v>1</v>
      </c>
      <c r="F126" s="82">
        <v>1</v>
      </c>
      <c r="G126" s="82" t="s">
        <v>221</v>
      </c>
      <c r="H126" s="83" t="s">
        <v>118</v>
      </c>
      <c r="I126" s="83">
        <v>99</v>
      </c>
      <c r="J126" s="88" t="s">
        <v>117</v>
      </c>
      <c r="K126" s="82" t="s">
        <v>120</v>
      </c>
      <c r="L126" s="82" t="s">
        <v>132</v>
      </c>
      <c r="M126" s="82" t="s">
        <v>131</v>
      </c>
    </row>
    <row r="127" spans="1:13" x14ac:dyDescent="0.2">
      <c r="B127" s="82" t="s">
        <v>190</v>
      </c>
      <c r="E127" s="82">
        <v>1</v>
      </c>
      <c r="F127" s="82">
        <v>1</v>
      </c>
      <c r="G127" s="82" t="s">
        <v>221</v>
      </c>
      <c r="H127" s="83" t="s">
        <v>118</v>
      </c>
      <c r="I127" s="83">
        <v>99</v>
      </c>
      <c r="J127" s="88" t="s">
        <v>117</v>
      </c>
      <c r="K127" s="82" t="s">
        <v>151</v>
      </c>
      <c r="L127" s="82" t="s">
        <v>132</v>
      </c>
      <c r="M127" s="82" t="s">
        <v>131</v>
      </c>
    </row>
    <row r="128" spans="1:13" x14ac:dyDescent="0.2">
      <c r="B128" s="82" t="s">
        <v>190</v>
      </c>
      <c r="E128" s="82">
        <v>1</v>
      </c>
      <c r="F128" s="82">
        <v>1</v>
      </c>
      <c r="G128" s="82" t="s">
        <v>221</v>
      </c>
      <c r="H128" s="83" t="s">
        <v>116</v>
      </c>
      <c r="I128" s="83">
        <v>99</v>
      </c>
      <c r="J128" s="88" t="s">
        <v>117</v>
      </c>
      <c r="K128" s="82" t="s">
        <v>120</v>
      </c>
      <c r="L128" s="82" t="s">
        <v>132</v>
      </c>
      <c r="M128" s="82" t="s">
        <v>133</v>
      </c>
    </row>
    <row r="129" spans="2:13" x14ac:dyDescent="0.2">
      <c r="B129" s="82" t="s">
        <v>190</v>
      </c>
      <c r="E129" s="82">
        <v>1</v>
      </c>
      <c r="F129" s="82">
        <v>1</v>
      </c>
      <c r="G129" s="82" t="s">
        <v>221</v>
      </c>
      <c r="H129" s="83" t="s">
        <v>116</v>
      </c>
      <c r="I129" s="83">
        <v>99</v>
      </c>
      <c r="J129" s="88" t="s">
        <v>117</v>
      </c>
      <c r="K129" s="82" t="s">
        <v>121</v>
      </c>
      <c r="L129" s="82" t="s">
        <v>132</v>
      </c>
      <c r="M129" s="82" t="s">
        <v>133</v>
      </c>
    </row>
    <row r="130" spans="2:13" x14ac:dyDescent="0.2">
      <c r="B130" s="82" t="s">
        <v>190</v>
      </c>
      <c r="E130" s="82">
        <v>0</v>
      </c>
      <c r="F130" s="82">
        <v>1</v>
      </c>
      <c r="G130" s="82" t="s">
        <v>221</v>
      </c>
      <c r="H130" s="83" t="s">
        <v>116</v>
      </c>
      <c r="I130" s="83">
        <v>99</v>
      </c>
      <c r="J130" s="88" t="s">
        <v>117</v>
      </c>
      <c r="K130" s="82" t="s">
        <v>121</v>
      </c>
      <c r="L130" s="82" t="s">
        <v>132</v>
      </c>
      <c r="M130" s="82" t="s">
        <v>133</v>
      </c>
    </row>
    <row r="131" spans="2:13" x14ac:dyDescent="0.2">
      <c r="B131" s="82" t="s">
        <v>190</v>
      </c>
      <c r="E131" s="82">
        <v>0</v>
      </c>
      <c r="F131" s="82">
        <v>1</v>
      </c>
      <c r="G131" s="82" t="s">
        <v>221</v>
      </c>
      <c r="H131" s="83" t="s">
        <v>116</v>
      </c>
      <c r="I131" s="83">
        <v>99</v>
      </c>
      <c r="J131" s="88" t="s">
        <v>117</v>
      </c>
      <c r="K131" s="82" t="s">
        <v>121</v>
      </c>
      <c r="L131" s="82" t="s">
        <v>132</v>
      </c>
      <c r="M131" s="82" t="s">
        <v>133</v>
      </c>
    </row>
    <row r="132" spans="2:13" x14ac:dyDescent="0.2">
      <c r="B132" s="82" t="s">
        <v>190</v>
      </c>
      <c r="E132" s="82">
        <v>1</v>
      </c>
      <c r="F132" s="82">
        <v>1</v>
      </c>
      <c r="G132" s="82" t="s">
        <v>221</v>
      </c>
      <c r="H132" s="83" t="s">
        <v>116</v>
      </c>
      <c r="I132" s="83">
        <v>99</v>
      </c>
      <c r="J132" s="88" t="s">
        <v>117</v>
      </c>
      <c r="K132" s="82" t="s">
        <v>121</v>
      </c>
      <c r="L132" s="82" t="s">
        <v>132</v>
      </c>
      <c r="M132" s="82" t="s">
        <v>133</v>
      </c>
    </row>
    <row r="133" spans="2:13" x14ac:dyDescent="0.2">
      <c r="B133" s="82" t="s">
        <v>190</v>
      </c>
      <c r="E133" s="82">
        <v>1</v>
      </c>
      <c r="F133" s="82">
        <v>1</v>
      </c>
      <c r="G133" s="82" t="s">
        <v>221</v>
      </c>
      <c r="H133" s="83" t="s">
        <v>118</v>
      </c>
      <c r="I133" s="83">
        <v>99</v>
      </c>
      <c r="J133" s="88" t="s">
        <v>117</v>
      </c>
      <c r="K133" s="82" t="s">
        <v>121</v>
      </c>
      <c r="L133" s="82" t="s">
        <v>132</v>
      </c>
      <c r="M133" s="82" t="s">
        <v>133</v>
      </c>
    </row>
    <row r="134" spans="2:13" x14ac:dyDescent="0.2">
      <c r="B134" s="82" t="s">
        <v>190</v>
      </c>
      <c r="E134" s="82">
        <v>0</v>
      </c>
      <c r="F134" s="82">
        <v>1</v>
      </c>
      <c r="G134" s="82" t="s">
        <v>221</v>
      </c>
      <c r="H134" s="83" t="s">
        <v>118</v>
      </c>
      <c r="I134" s="83">
        <v>99</v>
      </c>
      <c r="J134" s="88" t="s">
        <v>117</v>
      </c>
      <c r="K134" s="82" t="s">
        <v>121</v>
      </c>
      <c r="L134" s="82" t="s">
        <v>131</v>
      </c>
      <c r="M134" s="82" t="s">
        <v>133</v>
      </c>
    </row>
    <row r="135" spans="2:13" x14ac:dyDescent="0.2">
      <c r="B135" s="82" t="s">
        <v>190</v>
      </c>
      <c r="E135" s="82">
        <v>0</v>
      </c>
      <c r="F135" s="82">
        <v>1</v>
      </c>
      <c r="G135" s="82" t="s">
        <v>221</v>
      </c>
      <c r="H135" s="83" t="s">
        <v>118</v>
      </c>
      <c r="I135" s="83">
        <v>99</v>
      </c>
      <c r="J135" s="88" t="s">
        <v>117</v>
      </c>
      <c r="K135" s="82" t="s">
        <v>121</v>
      </c>
      <c r="L135" s="82" t="s">
        <v>131</v>
      </c>
      <c r="M135" s="82" t="s">
        <v>133</v>
      </c>
    </row>
    <row r="136" spans="2:13" x14ac:dyDescent="0.2">
      <c r="B136" s="82" t="s">
        <v>191</v>
      </c>
      <c r="E136" s="82">
        <v>1</v>
      </c>
      <c r="F136" s="82">
        <v>1</v>
      </c>
      <c r="G136" s="82" t="s">
        <v>221</v>
      </c>
      <c r="H136" s="83" t="s">
        <v>116</v>
      </c>
      <c r="I136" s="83">
        <v>99</v>
      </c>
      <c r="J136" s="88" t="s">
        <v>117</v>
      </c>
      <c r="K136" s="82" t="s">
        <v>151</v>
      </c>
      <c r="L136" s="82" t="s">
        <v>132</v>
      </c>
      <c r="M136" s="82" t="s">
        <v>132</v>
      </c>
    </row>
    <row r="137" spans="2:13" x14ac:dyDescent="0.2">
      <c r="B137" s="82" t="s">
        <v>191</v>
      </c>
      <c r="E137" s="82">
        <v>1</v>
      </c>
      <c r="F137" s="82">
        <v>1</v>
      </c>
      <c r="G137" s="82" t="s">
        <v>221</v>
      </c>
      <c r="H137" s="83" t="s">
        <v>118</v>
      </c>
      <c r="I137" s="83">
        <v>99</v>
      </c>
      <c r="J137" s="88" t="s">
        <v>117</v>
      </c>
      <c r="K137" s="82" t="s">
        <v>151</v>
      </c>
      <c r="L137" s="82" t="s">
        <v>131</v>
      </c>
      <c r="M137" s="82" t="s">
        <v>133</v>
      </c>
    </row>
    <row r="138" spans="2:13" x14ac:dyDescent="0.2">
      <c r="B138" s="82" t="s">
        <v>191</v>
      </c>
      <c r="E138" s="82">
        <v>0</v>
      </c>
      <c r="F138" s="82">
        <v>1</v>
      </c>
      <c r="G138" s="82" t="s">
        <v>221</v>
      </c>
      <c r="H138" s="83" t="s">
        <v>118</v>
      </c>
      <c r="I138" s="83">
        <v>99</v>
      </c>
      <c r="J138" s="88" t="s">
        <v>117</v>
      </c>
      <c r="K138" s="82" t="s">
        <v>151</v>
      </c>
      <c r="L138" s="82" t="s">
        <v>131</v>
      </c>
      <c r="M138" s="82" t="s">
        <v>133</v>
      </c>
    </row>
    <row r="139" spans="2:13" x14ac:dyDescent="0.2">
      <c r="B139" s="82" t="s">
        <v>191</v>
      </c>
      <c r="E139" s="82">
        <v>1</v>
      </c>
      <c r="F139" s="82">
        <v>1</v>
      </c>
      <c r="G139" s="82" t="s">
        <v>219</v>
      </c>
      <c r="H139" s="83" t="s">
        <v>118</v>
      </c>
      <c r="I139" s="83">
        <v>99</v>
      </c>
      <c r="J139" s="88" t="s">
        <v>117</v>
      </c>
      <c r="K139" s="82" t="s">
        <v>151</v>
      </c>
      <c r="L139" s="82" t="s">
        <v>131</v>
      </c>
      <c r="M139" s="82" t="s">
        <v>131</v>
      </c>
    </row>
    <row r="140" spans="2:13" x14ac:dyDescent="0.2">
      <c r="B140" s="82" t="s">
        <v>192</v>
      </c>
      <c r="E140" s="82">
        <v>1</v>
      </c>
      <c r="F140" s="82">
        <v>1</v>
      </c>
      <c r="G140" s="82" t="s">
        <v>219</v>
      </c>
      <c r="H140" s="83" t="s">
        <v>118</v>
      </c>
      <c r="I140" s="83">
        <v>99</v>
      </c>
      <c r="J140" s="88" t="s">
        <v>117</v>
      </c>
      <c r="K140" s="82" t="s">
        <v>151</v>
      </c>
      <c r="L140" s="82" t="s">
        <v>131</v>
      </c>
      <c r="M140" s="82" t="s">
        <v>131</v>
      </c>
    </row>
    <row r="141" spans="2:13" x14ac:dyDescent="0.2">
      <c r="B141" s="82" t="s">
        <v>192</v>
      </c>
      <c r="E141" s="82">
        <v>1</v>
      </c>
      <c r="F141" s="82">
        <v>1</v>
      </c>
      <c r="G141" s="82" t="s">
        <v>219</v>
      </c>
      <c r="H141" s="83" t="s">
        <v>116</v>
      </c>
      <c r="I141" s="83">
        <v>99</v>
      </c>
      <c r="J141" s="88" t="s">
        <v>117</v>
      </c>
      <c r="K141" s="82" t="s">
        <v>151</v>
      </c>
      <c r="L141" s="82" t="s">
        <v>132</v>
      </c>
      <c r="M141" s="82" t="s">
        <v>133</v>
      </c>
    </row>
    <row r="142" spans="2:13" x14ac:dyDescent="0.2">
      <c r="B142" s="82" t="s">
        <v>192</v>
      </c>
      <c r="E142" s="82">
        <v>1</v>
      </c>
      <c r="F142" s="82">
        <v>1</v>
      </c>
      <c r="G142" s="82" t="s">
        <v>219</v>
      </c>
      <c r="H142" s="83" t="s">
        <v>118</v>
      </c>
      <c r="I142" s="83">
        <v>99</v>
      </c>
      <c r="J142" s="88" t="s">
        <v>117</v>
      </c>
      <c r="K142" s="82" t="s">
        <v>151</v>
      </c>
      <c r="L142" s="82" t="s">
        <v>132</v>
      </c>
      <c r="M142" s="82" t="s">
        <v>133</v>
      </c>
    </row>
    <row r="143" spans="2:13" x14ac:dyDescent="0.2">
      <c r="B143" s="82" t="s">
        <v>192</v>
      </c>
      <c r="E143" s="82">
        <v>0</v>
      </c>
      <c r="F143" s="82">
        <v>1</v>
      </c>
      <c r="G143" s="82" t="s">
        <v>219</v>
      </c>
      <c r="H143" s="83" t="s">
        <v>118</v>
      </c>
      <c r="I143" s="83">
        <v>99</v>
      </c>
      <c r="J143" s="88" t="s">
        <v>117</v>
      </c>
      <c r="K143" s="82" t="s">
        <v>151</v>
      </c>
      <c r="L143" s="82" t="s">
        <v>132</v>
      </c>
      <c r="M143" s="82" t="s">
        <v>133</v>
      </c>
    </row>
    <row r="144" spans="2:13" x14ac:dyDescent="0.2">
      <c r="B144" s="82" t="s">
        <v>192</v>
      </c>
      <c r="E144" s="82">
        <v>0</v>
      </c>
      <c r="F144" s="82">
        <v>1</v>
      </c>
      <c r="G144" s="82" t="s">
        <v>219</v>
      </c>
      <c r="H144" s="83" t="s">
        <v>118</v>
      </c>
      <c r="I144" s="83">
        <v>99</v>
      </c>
      <c r="J144" s="88" t="s">
        <v>117</v>
      </c>
      <c r="K144" s="82" t="s">
        <v>151</v>
      </c>
      <c r="L144" s="82" t="s">
        <v>132</v>
      </c>
      <c r="M144" s="82" t="s">
        <v>133</v>
      </c>
    </row>
    <row r="145" spans="1:13" x14ac:dyDescent="0.2">
      <c r="B145" s="82" t="s">
        <v>192</v>
      </c>
      <c r="E145" s="82">
        <v>0</v>
      </c>
      <c r="F145" s="82">
        <v>1</v>
      </c>
      <c r="G145" s="82" t="s">
        <v>220</v>
      </c>
      <c r="H145" s="83" t="s">
        <v>118</v>
      </c>
      <c r="I145" s="83">
        <v>99</v>
      </c>
      <c r="J145" s="88" t="s">
        <v>117</v>
      </c>
      <c r="K145" s="82" t="s">
        <v>151</v>
      </c>
      <c r="L145" s="82" t="s">
        <v>132</v>
      </c>
      <c r="M145" s="82" t="s">
        <v>133</v>
      </c>
    </row>
    <row r="146" spans="1:13" x14ac:dyDescent="0.2">
      <c r="B146" s="82" t="s">
        <v>192</v>
      </c>
      <c r="E146" s="82">
        <v>1</v>
      </c>
      <c r="F146" s="82">
        <v>1</v>
      </c>
      <c r="G146" s="82" t="s">
        <v>220</v>
      </c>
      <c r="H146" s="83" t="s">
        <v>118</v>
      </c>
      <c r="I146" s="83">
        <v>99</v>
      </c>
      <c r="J146" s="88" t="s">
        <v>117</v>
      </c>
      <c r="K146" s="82" t="s">
        <v>151</v>
      </c>
      <c r="L146" s="82" t="s">
        <v>132</v>
      </c>
      <c r="M146" s="82" t="s">
        <v>133</v>
      </c>
    </row>
    <row r="147" spans="1:13" x14ac:dyDescent="0.2">
      <c r="B147" s="82" t="s">
        <v>192</v>
      </c>
      <c r="E147" s="82">
        <v>1</v>
      </c>
      <c r="F147" s="82">
        <v>1</v>
      </c>
      <c r="G147" s="82" t="s">
        <v>220</v>
      </c>
      <c r="H147" s="83" t="s">
        <v>118</v>
      </c>
      <c r="I147" s="83">
        <v>99</v>
      </c>
      <c r="J147" s="88" t="s">
        <v>117</v>
      </c>
      <c r="K147" s="82" t="s">
        <v>151</v>
      </c>
      <c r="L147" s="82" t="s">
        <v>131</v>
      </c>
      <c r="M147" s="82" t="s">
        <v>132</v>
      </c>
    </row>
    <row r="148" spans="1:13" x14ac:dyDescent="0.2">
      <c r="B148" s="82" t="s">
        <v>116</v>
      </c>
      <c r="E148" s="82">
        <v>1</v>
      </c>
      <c r="F148" s="82">
        <v>1</v>
      </c>
      <c r="G148" s="82" t="s">
        <v>220</v>
      </c>
      <c r="H148" s="83" t="s">
        <v>116</v>
      </c>
      <c r="I148" s="83">
        <v>99</v>
      </c>
      <c r="J148" s="88" t="s">
        <v>117</v>
      </c>
      <c r="K148" s="82" t="s">
        <v>151</v>
      </c>
      <c r="L148" s="82" t="s">
        <v>132</v>
      </c>
      <c r="M148" s="82" t="s">
        <v>133</v>
      </c>
    </row>
    <row r="149" spans="1:13" x14ac:dyDescent="0.2">
      <c r="B149" s="82" t="s">
        <v>116</v>
      </c>
      <c r="E149" s="82">
        <v>1</v>
      </c>
      <c r="F149" s="82">
        <v>1</v>
      </c>
      <c r="G149" s="82" t="s">
        <v>220</v>
      </c>
      <c r="H149" s="83" t="s">
        <v>116</v>
      </c>
      <c r="I149" s="83">
        <v>99</v>
      </c>
      <c r="J149" s="83" t="s">
        <v>165</v>
      </c>
      <c r="K149" s="82" t="s">
        <v>151</v>
      </c>
      <c r="L149" s="82" t="s">
        <v>132</v>
      </c>
      <c r="M149" s="82" t="s">
        <v>133</v>
      </c>
    </row>
    <row r="150" spans="1:13" x14ac:dyDescent="0.2">
      <c r="B150" s="82" t="s">
        <v>116</v>
      </c>
      <c r="E150" s="82">
        <v>1</v>
      </c>
      <c r="F150" s="82">
        <v>1</v>
      </c>
      <c r="G150" s="82" t="s">
        <v>220</v>
      </c>
      <c r="H150" s="83" t="s">
        <v>118</v>
      </c>
      <c r="I150" s="83">
        <v>99</v>
      </c>
      <c r="J150" s="83" t="s">
        <v>165</v>
      </c>
      <c r="K150" s="82" t="s">
        <v>151</v>
      </c>
      <c r="L150" s="82" t="s">
        <v>131</v>
      </c>
      <c r="M150" s="82" t="s">
        <v>133</v>
      </c>
    </row>
    <row r="151" spans="1:13" x14ac:dyDescent="0.2">
      <c r="A151" s="84"/>
      <c r="B151" s="82" t="s">
        <v>193</v>
      </c>
      <c r="C151" s="84"/>
      <c r="D151" s="84"/>
      <c r="E151" s="84">
        <v>1</v>
      </c>
      <c r="F151" s="84">
        <v>1</v>
      </c>
      <c r="G151" s="82" t="s">
        <v>220</v>
      </c>
      <c r="H151" s="87" t="s">
        <v>116</v>
      </c>
      <c r="I151" s="87" t="s">
        <v>122</v>
      </c>
      <c r="J151" s="83" t="s">
        <v>165</v>
      </c>
      <c r="K151" s="82" t="s">
        <v>151</v>
      </c>
      <c r="L151" s="82" t="s">
        <v>132</v>
      </c>
      <c r="M151" s="82" t="s">
        <v>132</v>
      </c>
    </row>
    <row r="152" spans="1:13" x14ac:dyDescent="0.2">
      <c r="B152" s="82" t="s">
        <v>193</v>
      </c>
      <c r="E152" s="82">
        <v>1</v>
      </c>
      <c r="F152" s="82">
        <v>1</v>
      </c>
      <c r="G152" s="82" t="s">
        <v>220</v>
      </c>
      <c r="H152" s="83" t="s">
        <v>118</v>
      </c>
      <c r="I152" s="83">
        <v>99</v>
      </c>
      <c r="J152" s="83" t="s">
        <v>165</v>
      </c>
      <c r="K152" s="82" t="s">
        <v>151</v>
      </c>
      <c r="L152" s="82" t="s">
        <v>132</v>
      </c>
      <c r="M152" s="82" t="s">
        <v>133</v>
      </c>
    </row>
    <row r="153" spans="1:13" x14ac:dyDescent="0.2">
      <c r="B153" s="82" t="s">
        <v>194</v>
      </c>
      <c r="E153" s="82">
        <v>1</v>
      </c>
      <c r="F153" s="82">
        <v>1</v>
      </c>
      <c r="G153" s="82" t="s">
        <v>220</v>
      </c>
      <c r="H153" s="83" t="s">
        <v>118</v>
      </c>
      <c r="I153" s="83">
        <v>99</v>
      </c>
      <c r="J153" s="83" t="s">
        <v>165</v>
      </c>
      <c r="K153" s="82" t="s">
        <v>151</v>
      </c>
      <c r="L153" s="82" t="s">
        <v>131</v>
      </c>
      <c r="M153" s="82" t="s">
        <v>131</v>
      </c>
    </row>
    <row r="154" spans="1:13" x14ac:dyDescent="0.2">
      <c r="B154" s="82" t="s">
        <v>194</v>
      </c>
      <c r="E154" s="82">
        <v>1</v>
      </c>
      <c r="F154" s="82">
        <v>1</v>
      </c>
      <c r="G154" s="82" t="s">
        <v>220</v>
      </c>
      <c r="H154" s="83" t="s">
        <v>118</v>
      </c>
      <c r="I154" s="83">
        <v>99</v>
      </c>
      <c r="J154" s="83" t="s">
        <v>165</v>
      </c>
      <c r="K154" s="82" t="s">
        <v>120</v>
      </c>
      <c r="L154" s="82" t="s">
        <v>131</v>
      </c>
      <c r="M154" s="82" t="s">
        <v>133</v>
      </c>
    </row>
    <row r="155" spans="1:13" x14ac:dyDescent="0.2">
      <c r="B155" s="82" t="s">
        <v>194</v>
      </c>
      <c r="E155" s="82">
        <v>1</v>
      </c>
      <c r="F155" s="82">
        <v>1</v>
      </c>
      <c r="G155" s="82" t="s">
        <v>220</v>
      </c>
      <c r="H155" s="83" t="s">
        <v>118</v>
      </c>
      <c r="I155" s="83">
        <v>99</v>
      </c>
      <c r="J155" s="83" t="s">
        <v>165</v>
      </c>
      <c r="K155" s="82" t="s">
        <v>121</v>
      </c>
      <c r="L155" s="82" t="s">
        <v>131</v>
      </c>
      <c r="M155" s="82" t="s">
        <v>131</v>
      </c>
    </row>
  </sheetData>
  <autoFilter ref="A1:M1" xr:uid="{B06C6641-1BA6-4214-A435-4B4AE8D03B03}">
    <sortState xmlns:xlrd2="http://schemas.microsoft.com/office/spreadsheetml/2017/richdata2" ref="A2:M155">
      <sortCondition ref="B1"/>
    </sortState>
  </autoFilter>
  <pageMargins left="0.7" right="0.7" top="0.75" bottom="0.75" header="0.3" footer="0.3"/>
  <pageSetup scale="77" fitToHeight="0" orientation="portrait" r:id="rId1"/>
  <headerFooter>
    <oddHeader xml:space="preserve">&amp;L&amp;"Tahoma,Bold"University Advancement &amp;C&amp;"Tahoma,Bold"March 2021 Salaries </oddHeader>
    <oddFooter>&amp;C&amp;P</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B0D36BE0-BD17-4EBC-95C8-929080EA2CB1}">
          <x14:formula1>
            <xm:f>DNU!$B$1:$B$4</xm:f>
          </x14:formula1>
          <xm:sqref>L63:L68 M2:M155</xm:sqref>
        </x14:dataValidation>
        <x14:dataValidation type="list" allowBlank="1" showInputMessage="1" showErrorMessage="1" xr:uid="{732B8C86-C024-44C5-9E03-456B964BEFD8}">
          <x14:formula1>
            <xm:f>DNU!$C$1:$C$2</xm:f>
          </x14:formula1>
          <xm:sqref>L2:L62 L69:L155</xm:sqref>
        </x14:dataValidation>
        <x14:dataValidation type="list" allowBlank="1" showInputMessage="1" showErrorMessage="1" xr:uid="{EC4ADDB0-1E75-42F7-B8A4-69F24A2DD0FB}">
          <x14:formula1>
            <xm:f>DNU!$A$1:$A$4</xm:f>
          </x14:formula1>
          <xm:sqref>K2:K155</xm:sqref>
        </x14:dataValidation>
        <x14:dataValidation type="list" allowBlank="1" showInputMessage="1" showErrorMessage="1" xr:uid="{CD51B3E0-5839-43FC-8F9E-32EF20CC7D53}">
          <x14:formula1>
            <xm:f>DNU!$E$1:$E$3</xm:f>
          </x14:formula1>
          <xm:sqref>J2:J155</xm:sqref>
        </x14:dataValidation>
        <x14:dataValidation type="list" allowBlank="1" showInputMessage="1" showErrorMessage="1" xr:uid="{F9DE991E-0424-459F-A5C1-9B94E42DC3A3}">
          <x14:formula1>
            <xm:f>DNU!$D$1:$D$3</xm:f>
          </x14:formula1>
          <xm:sqref>G2:G155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91B95-641F-47A7-B7B7-CCFF6D2F9110}">
  <dimension ref="B2:O24"/>
  <sheetViews>
    <sheetView topLeftCell="B7" workbookViewId="0">
      <selection activeCell="K28" sqref="K28"/>
    </sheetView>
  </sheetViews>
  <sheetFormatPr defaultColWidth="8.7109375" defaultRowHeight="15" x14ac:dyDescent="0.25"/>
  <cols>
    <col min="1" max="1" width="8.7109375" style="33"/>
    <col min="2" max="2" width="23.42578125" style="33" customWidth="1"/>
    <col min="3" max="3" width="8.7109375" style="33"/>
    <col min="4" max="4" width="8" style="33" customWidth="1"/>
    <col min="5" max="7" width="8.7109375" style="33"/>
    <col min="8" max="9" width="15.5703125" style="34" customWidth="1"/>
    <col min="10" max="10" width="3.28515625" style="33" customWidth="1"/>
    <col min="11" max="11" width="21.140625" style="33" customWidth="1"/>
    <col min="12" max="15" width="11.85546875" style="33" customWidth="1"/>
    <col min="16" max="16384" width="8.7109375" style="33"/>
  </cols>
  <sheetData>
    <row r="2" spans="2:15" ht="15.75" thickBot="1" x14ac:dyDescent="0.3"/>
    <row r="3" spans="2:15" x14ac:dyDescent="0.25">
      <c r="B3" s="71"/>
      <c r="C3" s="72" t="s">
        <v>99</v>
      </c>
      <c r="D3" s="72" t="s">
        <v>100</v>
      </c>
      <c r="E3" s="72" t="s">
        <v>101</v>
      </c>
      <c r="F3" s="72" t="s">
        <v>102</v>
      </c>
      <c r="G3" s="73" t="s">
        <v>103</v>
      </c>
    </row>
    <row r="4" spans="2:15" x14ac:dyDescent="0.25">
      <c r="B4" s="66" t="s">
        <v>97</v>
      </c>
      <c r="C4" s="49">
        <f>SUM(C8:C23)</f>
        <v>154</v>
      </c>
      <c r="D4" s="49">
        <f>C4-SUM(D8:D23)</f>
        <v>154</v>
      </c>
      <c r="E4" s="49">
        <f>D4-SUM(E8:E23)</f>
        <v>154</v>
      </c>
      <c r="F4" s="49">
        <f t="shared" ref="F4" si="0">E4-SUM(F8:F23)</f>
        <v>154</v>
      </c>
      <c r="G4" s="60">
        <f>F4-SUM(G8:G23)</f>
        <v>154</v>
      </c>
    </row>
    <row r="5" spans="2:15" ht="15.75" thickBot="1" x14ac:dyDescent="0.3">
      <c r="B5" s="68" t="s">
        <v>104</v>
      </c>
      <c r="C5" s="74">
        <f>SUM(C8:C23)</f>
        <v>154</v>
      </c>
      <c r="D5" s="74">
        <f>C5-($C$4/4)</f>
        <v>115.5</v>
      </c>
      <c r="E5" s="74">
        <f>D5-($C$4/4)</f>
        <v>77</v>
      </c>
      <c r="F5" s="74">
        <f>E5-($C$4/4)</f>
        <v>38.5</v>
      </c>
      <c r="G5" s="75">
        <f>F5-($C$4/4)</f>
        <v>0</v>
      </c>
    </row>
    <row r="6" spans="2:15" ht="15.75" thickBot="1" x14ac:dyDescent="0.3"/>
    <row r="7" spans="2:15" ht="30.75" thickBot="1" x14ac:dyDescent="0.3">
      <c r="B7" s="52" t="s">
        <v>91</v>
      </c>
      <c r="C7" s="53" t="s">
        <v>105</v>
      </c>
      <c r="D7" s="54" t="s">
        <v>100</v>
      </c>
      <c r="E7" s="54" t="s">
        <v>101</v>
      </c>
      <c r="F7" s="54" t="s">
        <v>102</v>
      </c>
      <c r="G7" s="54" t="s">
        <v>103</v>
      </c>
      <c r="H7" s="55" t="s">
        <v>106</v>
      </c>
      <c r="I7" s="56" t="s">
        <v>107</v>
      </c>
      <c r="K7" s="63" t="s">
        <v>91</v>
      </c>
      <c r="L7" s="64" t="s">
        <v>108</v>
      </c>
      <c r="M7" s="64" t="s">
        <v>109</v>
      </c>
      <c r="N7" s="64" t="s">
        <v>110</v>
      </c>
      <c r="O7" s="65" t="s">
        <v>110</v>
      </c>
    </row>
    <row r="8" spans="2:15" x14ac:dyDescent="0.25">
      <c r="B8" s="57" t="s">
        <v>211</v>
      </c>
      <c r="C8" s="50">
        <f>COUNTIF('Data Master Spreadsheet'!$B$2:$B$155,B8)</f>
        <v>15</v>
      </c>
      <c r="D8" s="51">
        <v>0</v>
      </c>
      <c r="E8" s="51">
        <v>0</v>
      </c>
      <c r="F8" s="51">
        <v>0</v>
      </c>
      <c r="G8" s="51">
        <v>0</v>
      </c>
      <c r="H8" s="50">
        <f t="shared" ref="H8:H23" si="1">SUM(D8:G8)</f>
        <v>0</v>
      </c>
      <c r="I8" s="58">
        <f t="shared" ref="I8:I24" si="2">C8-H8</f>
        <v>15</v>
      </c>
      <c r="K8" s="66" t="str">
        <f>B8</f>
        <v>A2</v>
      </c>
      <c r="L8" s="48" t="s">
        <v>195</v>
      </c>
      <c r="M8" s="48"/>
      <c r="N8" s="48"/>
      <c r="O8" s="67"/>
    </row>
    <row r="9" spans="2:15" x14ac:dyDescent="0.25">
      <c r="B9" s="59" t="s">
        <v>184</v>
      </c>
      <c r="C9" s="49">
        <f>COUNTIF('Data Master Spreadsheet'!$B$2:$B$155,B9)</f>
        <v>5</v>
      </c>
      <c r="D9" s="35">
        <v>0</v>
      </c>
      <c r="E9" s="35">
        <v>0</v>
      </c>
      <c r="F9" s="35">
        <v>0</v>
      </c>
      <c r="G9" s="35">
        <v>0</v>
      </c>
      <c r="H9" s="49">
        <f t="shared" si="1"/>
        <v>0</v>
      </c>
      <c r="I9" s="60">
        <f t="shared" si="2"/>
        <v>5</v>
      </c>
      <c r="K9" s="66" t="str">
        <f t="shared" ref="K9:K23" si="3">B9</f>
        <v>B</v>
      </c>
      <c r="L9" s="48" t="s">
        <v>196</v>
      </c>
      <c r="M9" s="48"/>
      <c r="N9" s="48"/>
      <c r="O9" s="67"/>
    </row>
    <row r="10" spans="2:15" x14ac:dyDescent="0.25">
      <c r="B10" s="59" t="s">
        <v>185</v>
      </c>
      <c r="C10" s="49">
        <f>COUNTIF('Data Master Spreadsheet'!$B$2:$B$155,B10)</f>
        <v>9</v>
      </c>
      <c r="D10" s="35">
        <v>0</v>
      </c>
      <c r="E10" s="35">
        <v>0</v>
      </c>
      <c r="F10" s="35">
        <v>0</v>
      </c>
      <c r="G10" s="35">
        <v>0</v>
      </c>
      <c r="H10" s="49">
        <f t="shared" si="1"/>
        <v>0</v>
      </c>
      <c r="I10" s="60">
        <f t="shared" si="2"/>
        <v>9</v>
      </c>
      <c r="K10" s="66" t="str">
        <f t="shared" si="3"/>
        <v>C</v>
      </c>
      <c r="L10" s="48" t="s">
        <v>197</v>
      </c>
      <c r="M10" s="48"/>
      <c r="N10" s="48"/>
      <c r="O10" s="67"/>
    </row>
    <row r="11" spans="2:15" x14ac:dyDescent="0.25">
      <c r="B11" s="59" t="s">
        <v>212</v>
      </c>
      <c r="C11" s="49">
        <f>COUNTIF('Data Master Spreadsheet'!$B$2:$B$155,B11)</f>
        <v>8</v>
      </c>
      <c r="D11" s="35">
        <v>0</v>
      </c>
      <c r="E11" s="35">
        <v>0</v>
      </c>
      <c r="F11" s="35">
        <v>0</v>
      </c>
      <c r="G11" s="35">
        <v>0</v>
      </c>
      <c r="H11" s="49">
        <f t="shared" si="1"/>
        <v>0</v>
      </c>
      <c r="I11" s="60">
        <f t="shared" si="2"/>
        <v>8</v>
      </c>
      <c r="K11" s="66" t="str">
        <f t="shared" si="3"/>
        <v>D4</v>
      </c>
      <c r="L11" s="48" t="s">
        <v>198</v>
      </c>
      <c r="M11" s="48"/>
      <c r="N11" s="48"/>
      <c r="O11" s="67"/>
    </row>
    <row r="12" spans="2:15" x14ac:dyDescent="0.25">
      <c r="B12" s="59" t="s">
        <v>213</v>
      </c>
      <c r="C12" s="49">
        <f>COUNTIF('Data Master Spreadsheet'!$B$2:$B$155,B12)</f>
        <v>5</v>
      </c>
      <c r="D12" s="35">
        <v>0</v>
      </c>
      <c r="E12" s="35">
        <v>0</v>
      </c>
      <c r="F12" s="35">
        <v>0</v>
      </c>
      <c r="G12" s="35">
        <v>0</v>
      </c>
      <c r="H12" s="49">
        <f t="shared" si="1"/>
        <v>0</v>
      </c>
      <c r="I12" s="60">
        <f t="shared" si="2"/>
        <v>5</v>
      </c>
      <c r="K12" s="66" t="str">
        <f t="shared" si="3"/>
        <v>E2</v>
      </c>
      <c r="L12" s="48" t="s">
        <v>199</v>
      </c>
      <c r="M12" s="48"/>
      <c r="N12" s="48"/>
      <c r="O12" s="67"/>
    </row>
    <row r="13" spans="2:15" x14ac:dyDescent="0.25">
      <c r="B13" s="59" t="s">
        <v>214</v>
      </c>
      <c r="C13" s="49">
        <f>COUNTIF('Data Master Spreadsheet'!$B$2:$B$155,B13)</f>
        <v>12</v>
      </c>
      <c r="D13" s="35">
        <v>0</v>
      </c>
      <c r="E13" s="35">
        <v>0</v>
      </c>
      <c r="F13" s="35">
        <v>0</v>
      </c>
      <c r="G13" s="35">
        <v>0</v>
      </c>
      <c r="H13" s="49">
        <f t="shared" si="1"/>
        <v>0</v>
      </c>
      <c r="I13" s="60">
        <f t="shared" si="2"/>
        <v>12</v>
      </c>
      <c r="K13" s="66" t="str">
        <f t="shared" si="3"/>
        <v>F20</v>
      </c>
      <c r="L13" s="48" t="s">
        <v>200</v>
      </c>
      <c r="M13" s="48"/>
      <c r="N13" s="48"/>
      <c r="O13" s="67"/>
    </row>
    <row r="14" spans="2:15" x14ac:dyDescent="0.25">
      <c r="B14" s="59" t="s">
        <v>186</v>
      </c>
      <c r="C14" s="49">
        <f>COUNTIF('Data Master Spreadsheet'!$B$2:$B$155,B14)</f>
        <v>15</v>
      </c>
      <c r="D14" s="35">
        <v>0</v>
      </c>
      <c r="E14" s="35">
        <v>0</v>
      </c>
      <c r="F14" s="35">
        <v>0</v>
      </c>
      <c r="G14" s="35">
        <v>0</v>
      </c>
      <c r="H14" s="49">
        <f t="shared" si="1"/>
        <v>0</v>
      </c>
      <c r="I14" s="60">
        <f t="shared" si="2"/>
        <v>15</v>
      </c>
      <c r="K14" s="66" t="str">
        <f t="shared" si="3"/>
        <v>G</v>
      </c>
      <c r="L14" s="48" t="s">
        <v>201</v>
      </c>
      <c r="M14" s="48"/>
      <c r="N14" s="48"/>
      <c r="O14" s="67"/>
    </row>
    <row r="15" spans="2:15" x14ac:dyDescent="0.25">
      <c r="B15" s="59" t="s">
        <v>187</v>
      </c>
      <c r="C15" s="49">
        <f>COUNTIF('Data Master Spreadsheet'!$B$2:$B$155,B15)</f>
        <v>15</v>
      </c>
      <c r="D15" s="35">
        <v>0</v>
      </c>
      <c r="E15" s="35">
        <v>0</v>
      </c>
      <c r="F15" s="35">
        <v>0</v>
      </c>
      <c r="G15" s="35">
        <v>0</v>
      </c>
      <c r="H15" s="49">
        <f t="shared" si="1"/>
        <v>0</v>
      </c>
      <c r="I15" s="60">
        <f t="shared" si="2"/>
        <v>15</v>
      </c>
      <c r="K15" s="66" t="str">
        <f t="shared" si="3"/>
        <v>H</v>
      </c>
      <c r="L15" s="48" t="s">
        <v>202</v>
      </c>
      <c r="M15" s="48"/>
      <c r="N15" s="48"/>
      <c r="O15" s="67"/>
    </row>
    <row r="16" spans="2:15" x14ac:dyDescent="0.25">
      <c r="B16" s="59" t="s">
        <v>188</v>
      </c>
      <c r="C16" s="49">
        <f>COUNTIF('Data Master Spreadsheet'!$B$2:$B$155,B16)</f>
        <v>34</v>
      </c>
      <c r="D16" s="35">
        <v>0</v>
      </c>
      <c r="E16" s="35">
        <v>0</v>
      </c>
      <c r="F16" s="35">
        <v>0</v>
      </c>
      <c r="G16" s="35">
        <v>0</v>
      </c>
      <c r="H16" s="49">
        <f t="shared" si="1"/>
        <v>0</v>
      </c>
      <c r="I16" s="60">
        <f t="shared" si="2"/>
        <v>34</v>
      </c>
      <c r="K16" s="66" t="str">
        <f t="shared" si="3"/>
        <v>I</v>
      </c>
      <c r="L16" s="48" t="s">
        <v>203</v>
      </c>
      <c r="M16" s="48"/>
      <c r="N16" s="48"/>
      <c r="O16" s="67"/>
    </row>
    <row r="17" spans="2:15" x14ac:dyDescent="0.25">
      <c r="B17" s="59" t="s">
        <v>189</v>
      </c>
      <c r="C17" s="49">
        <f>COUNTIF('Data Master Spreadsheet'!$B$2:$B$155,B17)</f>
        <v>6</v>
      </c>
      <c r="D17" s="35">
        <v>0</v>
      </c>
      <c r="E17" s="35">
        <v>0</v>
      </c>
      <c r="F17" s="35">
        <v>0</v>
      </c>
      <c r="G17" s="35">
        <v>0</v>
      </c>
      <c r="H17" s="49">
        <f t="shared" si="1"/>
        <v>0</v>
      </c>
      <c r="I17" s="60">
        <f t="shared" si="2"/>
        <v>6</v>
      </c>
      <c r="K17" s="66" t="str">
        <f t="shared" si="3"/>
        <v>J</v>
      </c>
      <c r="L17" s="48" t="s">
        <v>204</v>
      </c>
      <c r="M17" s="48"/>
      <c r="N17" s="48"/>
      <c r="O17" s="67"/>
    </row>
    <row r="18" spans="2:15" x14ac:dyDescent="0.25">
      <c r="B18" s="59" t="s">
        <v>190</v>
      </c>
      <c r="C18" s="49">
        <f>COUNTIF('Data Master Spreadsheet'!$B$2:$B$155,B18)</f>
        <v>10</v>
      </c>
      <c r="D18" s="35">
        <v>0</v>
      </c>
      <c r="E18" s="35">
        <v>0</v>
      </c>
      <c r="F18" s="35">
        <v>0</v>
      </c>
      <c r="G18" s="35">
        <v>0</v>
      </c>
      <c r="H18" s="49">
        <f t="shared" si="1"/>
        <v>0</v>
      </c>
      <c r="I18" s="60">
        <f t="shared" si="2"/>
        <v>10</v>
      </c>
      <c r="K18" s="66" t="str">
        <f t="shared" si="3"/>
        <v>K</v>
      </c>
      <c r="L18" s="48" t="s">
        <v>205</v>
      </c>
      <c r="M18" s="48"/>
      <c r="N18" s="48"/>
      <c r="O18" s="67"/>
    </row>
    <row r="19" spans="2:15" x14ac:dyDescent="0.25">
      <c r="B19" s="59" t="s">
        <v>191</v>
      </c>
      <c r="C19" s="49">
        <f>COUNTIF('Data Master Spreadsheet'!$B$2:$B$155,B19)</f>
        <v>4</v>
      </c>
      <c r="D19" s="35">
        <v>0</v>
      </c>
      <c r="E19" s="35">
        <v>0</v>
      </c>
      <c r="F19" s="35">
        <v>0</v>
      </c>
      <c r="G19" s="35">
        <v>0</v>
      </c>
      <c r="H19" s="49">
        <f t="shared" si="1"/>
        <v>0</v>
      </c>
      <c r="I19" s="60">
        <f t="shared" si="2"/>
        <v>4</v>
      </c>
      <c r="K19" s="66" t="str">
        <f t="shared" si="3"/>
        <v>L</v>
      </c>
      <c r="L19" s="48" t="s">
        <v>206</v>
      </c>
      <c r="M19" s="48"/>
      <c r="N19" s="48"/>
      <c r="O19" s="67"/>
    </row>
    <row r="20" spans="2:15" x14ac:dyDescent="0.25">
      <c r="B20" s="59" t="s">
        <v>192</v>
      </c>
      <c r="C20" s="49">
        <f>COUNTIF('Data Master Spreadsheet'!$B$2:$B$155,B20)</f>
        <v>8</v>
      </c>
      <c r="D20" s="35">
        <v>0</v>
      </c>
      <c r="E20" s="35">
        <v>0</v>
      </c>
      <c r="F20" s="35">
        <v>0</v>
      </c>
      <c r="G20" s="35">
        <v>0</v>
      </c>
      <c r="H20" s="49">
        <f t="shared" si="1"/>
        <v>0</v>
      </c>
      <c r="I20" s="60">
        <f t="shared" si="2"/>
        <v>8</v>
      </c>
      <c r="K20" s="66" t="str">
        <f t="shared" si="3"/>
        <v>M</v>
      </c>
      <c r="L20" s="48" t="s">
        <v>207</v>
      </c>
      <c r="M20" s="48"/>
      <c r="N20" s="48"/>
      <c r="O20" s="67"/>
    </row>
    <row r="21" spans="2:15" x14ac:dyDescent="0.25">
      <c r="B21" s="59" t="s">
        <v>116</v>
      </c>
      <c r="C21" s="49">
        <f>COUNTIF('Data Master Spreadsheet'!$B$2:$B$155,B21)</f>
        <v>3</v>
      </c>
      <c r="D21" s="35">
        <v>0</v>
      </c>
      <c r="E21" s="35">
        <v>0</v>
      </c>
      <c r="F21" s="35">
        <v>0</v>
      </c>
      <c r="G21" s="35">
        <v>0</v>
      </c>
      <c r="H21" s="49">
        <f t="shared" si="1"/>
        <v>0</v>
      </c>
      <c r="I21" s="60">
        <f t="shared" si="2"/>
        <v>3</v>
      </c>
      <c r="K21" s="66" t="str">
        <f t="shared" si="3"/>
        <v>N</v>
      </c>
      <c r="L21" s="48" t="s">
        <v>208</v>
      </c>
      <c r="M21" s="48"/>
      <c r="N21" s="48"/>
      <c r="O21" s="67"/>
    </row>
    <row r="22" spans="2:15" x14ac:dyDescent="0.25">
      <c r="B22" s="59" t="s">
        <v>193</v>
      </c>
      <c r="C22" s="49">
        <f>COUNTIF('Data Master Spreadsheet'!$B$2:$B$155,B22)</f>
        <v>2</v>
      </c>
      <c r="D22" s="35">
        <v>0</v>
      </c>
      <c r="E22" s="35">
        <v>0</v>
      </c>
      <c r="F22" s="35">
        <v>0</v>
      </c>
      <c r="G22" s="35">
        <v>0</v>
      </c>
      <c r="H22" s="49">
        <f t="shared" si="1"/>
        <v>0</v>
      </c>
      <c r="I22" s="60">
        <f t="shared" si="2"/>
        <v>2</v>
      </c>
      <c r="K22" s="66" t="str">
        <f t="shared" si="3"/>
        <v>O</v>
      </c>
      <c r="L22" s="48" t="s">
        <v>209</v>
      </c>
      <c r="M22" s="48"/>
      <c r="N22" s="48"/>
      <c r="O22" s="67"/>
    </row>
    <row r="23" spans="2:15" ht="15.75" thickBot="1" x14ac:dyDescent="0.3">
      <c r="B23" s="59" t="s">
        <v>194</v>
      </c>
      <c r="C23" s="49">
        <f>COUNTIF('Data Master Spreadsheet'!$B$2:$B$155,B23)</f>
        <v>3</v>
      </c>
      <c r="D23" s="35">
        <v>0</v>
      </c>
      <c r="E23" s="35">
        <v>0</v>
      </c>
      <c r="F23" s="35">
        <v>0</v>
      </c>
      <c r="G23" s="35">
        <v>0</v>
      </c>
      <c r="H23" s="49">
        <f t="shared" si="1"/>
        <v>0</v>
      </c>
      <c r="I23" s="60">
        <f t="shared" si="2"/>
        <v>3</v>
      </c>
      <c r="K23" s="68" t="str">
        <f t="shared" si="3"/>
        <v>P</v>
      </c>
      <c r="L23" s="69" t="s">
        <v>210</v>
      </c>
      <c r="M23" s="69"/>
      <c r="N23" s="69"/>
      <c r="O23" s="70"/>
    </row>
    <row r="24" spans="2:15" ht="15.75" thickBot="1" x14ac:dyDescent="0.3">
      <c r="B24" s="76" t="s">
        <v>104</v>
      </c>
      <c r="C24" s="77">
        <f>SUM(C8:C23)</f>
        <v>154</v>
      </c>
      <c r="D24" s="77">
        <f>SUM(D8:D23)</f>
        <v>0</v>
      </c>
      <c r="E24" s="77">
        <f t="shared" ref="E24:G24" si="4">SUM(E8:E23)</f>
        <v>0</v>
      </c>
      <c r="F24" s="77">
        <f t="shared" si="4"/>
        <v>0</v>
      </c>
      <c r="G24" s="77">
        <f t="shared" si="4"/>
        <v>0</v>
      </c>
      <c r="H24" s="61">
        <f t="shared" ref="H24" si="5">SUM(D24:G24)</f>
        <v>0</v>
      </c>
      <c r="I24" s="62">
        <f t="shared" si="2"/>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18CED-ADA3-4D96-95D2-613700AE9869}">
  <dimension ref="A1:E47"/>
  <sheetViews>
    <sheetView workbookViewId="0">
      <selection activeCell="A23" sqref="A23"/>
    </sheetView>
  </sheetViews>
  <sheetFormatPr defaultRowHeight="15" x14ac:dyDescent="0.25"/>
  <cols>
    <col min="1" max="1" width="11.5703125" style="45" bestFit="1" customWidth="1"/>
    <col min="2" max="2" width="6.28515625" style="45" bestFit="1" customWidth="1"/>
    <col min="3" max="3" width="7.85546875" style="45" bestFit="1" customWidth="1"/>
    <col min="4" max="4" width="6.7109375" style="45" bestFit="1" customWidth="1"/>
    <col min="5" max="5" width="11.28515625" style="45" bestFit="1" customWidth="1"/>
    <col min="6" max="16384" width="9.140625" style="45"/>
  </cols>
  <sheetData>
    <row r="1" spans="1:5" ht="75" x14ac:dyDescent="0.25">
      <c r="A1" s="44" t="s">
        <v>176</v>
      </c>
      <c r="B1" s="44" t="s">
        <v>123</v>
      </c>
    </row>
    <row r="2" spans="1:5" ht="30" x14ac:dyDescent="0.25">
      <c r="A2" s="44" t="s">
        <v>124</v>
      </c>
      <c r="B2" s="45" t="s">
        <v>166</v>
      </c>
      <c r="C2" s="45" t="s">
        <v>165</v>
      </c>
      <c r="D2" s="45" t="s">
        <v>117</v>
      </c>
      <c r="E2" s="45" t="s">
        <v>125</v>
      </c>
    </row>
    <row r="3" spans="1:5" x14ac:dyDescent="0.25">
      <c r="A3" s="46" t="s">
        <v>211</v>
      </c>
      <c r="B3" s="47">
        <v>15</v>
      </c>
      <c r="C3" s="47"/>
      <c r="D3" s="47"/>
      <c r="E3" s="47">
        <v>15</v>
      </c>
    </row>
    <row r="4" spans="1:5" x14ac:dyDescent="0.25">
      <c r="A4" s="46" t="s">
        <v>184</v>
      </c>
      <c r="B4" s="47">
        <v>5</v>
      </c>
      <c r="C4" s="47"/>
      <c r="D4" s="47"/>
      <c r="E4" s="47">
        <v>5</v>
      </c>
    </row>
    <row r="5" spans="1:5" x14ac:dyDescent="0.25">
      <c r="A5" s="46" t="s">
        <v>185</v>
      </c>
      <c r="B5" s="47">
        <v>9</v>
      </c>
      <c r="C5" s="47"/>
      <c r="D5" s="47"/>
      <c r="E5" s="47">
        <v>9</v>
      </c>
    </row>
    <row r="6" spans="1:5" x14ac:dyDescent="0.25">
      <c r="A6" s="46" t="s">
        <v>212</v>
      </c>
      <c r="B6" s="47">
        <v>6</v>
      </c>
      <c r="C6" s="47">
        <v>2</v>
      </c>
      <c r="D6" s="47"/>
      <c r="E6" s="47">
        <v>8</v>
      </c>
    </row>
    <row r="7" spans="1:5" x14ac:dyDescent="0.25">
      <c r="A7" s="46" t="s">
        <v>213</v>
      </c>
      <c r="B7" s="47">
        <v>3</v>
      </c>
      <c r="C7" s="47">
        <v>2</v>
      </c>
      <c r="D7" s="47"/>
      <c r="E7" s="47">
        <v>5</v>
      </c>
    </row>
    <row r="8" spans="1:5" x14ac:dyDescent="0.25">
      <c r="A8" s="46" t="s">
        <v>214</v>
      </c>
      <c r="B8" s="47"/>
      <c r="C8" s="47">
        <v>12</v>
      </c>
      <c r="D8" s="47"/>
      <c r="E8" s="47">
        <v>12</v>
      </c>
    </row>
    <row r="9" spans="1:5" x14ac:dyDescent="0.25">
      <c r="A9" s="46" t="s">
        <v>186</v>
      </c>
      <c r="B9" s="47"/>
      <c r="C9" s="47">
        <v>7</v>
      </c>
      <c r="D9" s="47">
        <v>8</v>
      </c>
      <c r="E9" s="47">
        <v>15</v>
      </c>
    </row>
    <row r="10" spans="1:5" x14ac:dyDescent="0.25">
      <c r="A10" s="46" t="s">
        <v>187</v>
      </c>
      <c r="B10" s="47"/>
      <c r="C10" s="47">
        <v>15</v>
      </c>
      <c r="D10" s="47"/>
      <c r="E10" s="47">
        <v>15</v>
      </c>
    </row>
    <row r="11" spans="1:5" x14ac:dyDescent="0.25">
      <c r="A11" s="46" t="s">
        <v>188</v>
      </c>
      <c r="B11" s="47"/>
      <c r="C11" s="47">
        <v>34</v>
      </c>
      <c r="D11" s="47"/>
      <c r="E11" s="47">
        <v>34</v>
      </c>
    </row>
    <row r="12" spans="1:5" x14ac:dyDescent="0.25">
      <c r="A12" s="46" t="s">
        <v>189</v>
      </c>
      <c r="B12" s="47"/>
      <c r="C12" s="47">
        <v>6</v>
      </c>
      <c r="D12" s="47"/>
      <c r="E12" s="47">
        <v>6</v>
      </c>
    </row>
    <row r="13" spans="1:5" x14ac:dyDescent="0.25">
      <c r="A13" s="46" t="s">
        <v>190</v>
      </c>
      <c r="B13" s="47"/>
      <c r="C13" s="47">
        <v>10</v>
      </c>
      <c r="D13" s="47"/>
      <c r="E13" s="47">
        <v>10</v>
      </c>
    </row>
    <row r="14" spans="1:5" x14ac:dyDescent="0.25">
      <c r="A14" s="46" t="s">
        <v>191</v>
      </c>
      <c r="B14" s="47"/>
      <c r="C14" s="47">
        <v>4</v>
      </c>
      <c r="D14" s="47"/>
      <c r="E14" s="47">
        <v>4</v>
      </c>
    </row>
    <row r="15" spans="1:5" x14ac:dyDescent="0.25">
      <c r="A15" s="46" t="s">
        <v>192</v>
      </c>
      <c r="B15" s="47"/>
      <c r="C15" s="47">
        <v>8</v>
      </c>
      <c r="D15" s="47"/>
      <c r="E15" s="47">
        <v>8</v>
      </c>
    </row>
    <row r="16" spans="1:5" x14ac:dyDescent="0.25">
      <c r="A16" s="46" t="s">
        <v>116</v>
      </c>
      <c r="B16" s="47"/>
      <c r="C16" s="47">
        <v>3</v>
      </c>
      <c r="D16" s="47"/>
      <c r="E16" s="47">
        <v>3</v>
      </c>
    </row>
    <row r="17" spans="1:5" x14ac:dyDescent="0.25">
      <c r="A17" s="46" t="s">
        <v>193</v>
      </c>
      <c r="B17" s="47"/>
      <c r="C17" s="47">
        <v>2</v>
      </c>
      <c r="D17" s="47"/>
      <c r="E17" s="47">
        <v>2</v>
      </c>
    </row>
    <row r="18" spans="1:5" x14ac:dyDescent="0.25">
      <c r="A18" s="46" t="s">
        <v>194</v>
      </c>
      <c r="B18" s="47"/>
      <c r="C18" s="47">
        <v>3</v>
      </c>
      <c r="D18" s="47"/>
      <c r="E18" s="47">
        <v>3</v>
      </c>
    </row>
    <row r="19" spans="1:5" x14ac:dyDescent="0.25">
      <c r="A19" s="46" t="s">
        <v>125</v>
      </c>
      <c r="B19" s="47">
        <v>38</v>
      </c>
      <c r="C19" s="47">
        <v>108</v>
      </c>
      <c r="D19" s="47">
        <v>8</v>
      </c>
      <c r="E19" s="47">
        <v>154</v>
      </c>
    </row>
    <row r="30" spans="1:5" x14ac:dyDescent="0.25">
      <c r="A30" s="89" t="s">
        <v>224</v>
      </c>
      <c r="B30" t="s">
        <v>222</v>
      </c>
      <c r="C30" s="92" t="s">
        <v>223</v>
      </c>
    </row>
    <row r="31" spans="1:5" x14ac:dyDescent="0.25">
      <c r="A31" s="90" t="s">
        <v>166</v>
      </c>
      <c r="B31" s="91">
        <v>38</v>
      </c>
      <c r="C31" s="92">
        <v>0.24675324675324675</v>
      </c>
    </row>
    <row r="32" spans="1:5" x14ac:dyDescent="0.25">
      <c r="A32" s="90" t="s">
        <v>165</v>
      </c>
      <c r="B32" s="91">
        <v>30</v>
      </c>
      <c r="C32" s="92">
        <v>0.19480519480519481</v>
      </c>
    </row>
    <row r="33" spans="1:3" x14ac:dyDescent="0.25">
      <c r="A33" s="90" t="s">
        <v>117</v>
      </c>
      <c r="B33" s="91">
        <v>86</v>
      </c>
      <c r="C33" s="92">
        <v>0.55844155844155841</v>
      </c>
    </row>
    <row r="34" spans="1:3" x14ac:dyDescent="0.25">
      <c r="A34" s="90" t="s">
        <v>125</v>
      </c>
      <c r="B34" s="91">
        <v>154</v>
      </c>
      <c r="C34" s="92">
        <v>1</v>
      </c>
    </row>
    <row r="35" spans="1:3" x14ac:dyDescent="0.25">
      <c r="A35"/>
      <c r="B35"/>
      <c r="C35"/>
    </row>
    <row r="36" spans="1:3" x14ac:dyDescent="0.25">
      <c r="A36"/>
      <c r="B36"/>
      <c r="C36"/>
    </row>
    <row r="37" spans="1:3" x14ac:dyDescent="0.25">
      <c r="A37"/>
      <c r="B37"/>
      <c r="C37"/>
    </row>
    <row r="38" spans="1:3" x14ac:dyDescent="0.25">
      <c r="A38"/>
      <c r="B38"/>
      <c r="C38"/>
    </row>
    <row r="39" spans="1:3" x14ac:dyDescent="0.25">
      <c r="A39"/>
      <c r="B39"/>
      <c r="C39"/>
    </row>
    <row r="40" spans="1:3" x14ac:dyDescent="0.25">
      <c r="A40"/>
      <c r="B40"/>
      <c r="C40"/>
    </row>
    <row r="41" spans="1:3" x14ac:dyDescent="0.25">
      <c r="A41"/>
      <c r="B41"/>
      <c r="C41"/>
    </row>
    <row r="42" spans="1:3" x14ac:dyDescent="0.25">
      <c r="A42"/>
      <c r="B42"/>
      <c r="C42"/>
    </row>
    <row r="43" spans="1:3" x14ac:dyDescent="0.25">
      <c r="A43"/>
      <c r="B43"/>
      <c r="C43"/>
    </row>
    <row r="44" spans="1:3" x14ac:dyDescent="0.25">
      <c r="A44"/>
      <c r="B44"/>
      <c r="C44"/>
    </row>
    <row r="45" spans="1:3" x14ac:dyDescent="0.25">
      <c r="A45"/>
      <c r="B45"/>
      <c r="C45"/>
    </row>
    <row r="46" spans="1:3" x14ac:dyDescent="0.25">
      <c r="A46"/>
      <c r="B46"/>
      <c r="C46"/>
    </row>
    <row r="47" spans="1:3" x14ac:dyDescent="0.25">
      <c r="A47"/>
      <c r="B47"/>
      <c r="C47"/>
    </row>
  </sheetData>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F6945-ED80-44A0-A506-93A083FCA6AC}">
  <dimension ref="A2:G20"/>
  <sheetViews>
    <sheetView zoomScale="120" zoomScaleNormal="120" workbookViewId="0">
      <selection activeCell="F29" sqref="F29"/>
    </sheetView>
  </sheetViews>
  <sheetFormatPr defaultRowHeight="15" x14ac:dyDescent="0.25"/>
  <cols>
    <col min="1" max="1" width="13.140625" style="45" bestFit="1" customWidth="1"/>
    <col min="2" max="2" width="16.28515625" style="45" bestFit="1" customWidth="1"/>
    <col min="3" max="3" width="9.28515625" style="45" bestFit="1" customWidth="1"/>
    <col min="4" max="4" width="6.85546875" style="45" bestFit="1" customWidth="1"/>
    <col min="5" max="5" width="8" style="45" bestFit="1" customWidth="1"/>
    <col min="6" max="6" width="6.5703125" style="45" bestFit="1" customWidth="1"/>
    <col min="7" max="7" width="11.5703125" style="45" bestFit="1" customWidth="1"/>
    <col min="8" max="16384" width="9.140625" style="45"/>
  </cols>
  <sheetData>
    <row r="2" spans="1:7" ht="45" x14ac:dyDescent="0.25">
      <c r="A2" s="44" t="s">
        <v>170</v>
      </c>
      <c r="B2" s="44" t="s">
        <v>123</v>
      </c>
      <c r="G2"/>
    </row>
    <row r="3" spans="1:7" ht="30" x14ac:dyDescent="0.25">
      <c r="A3" s="44" t="s">
        <v>124</v>
      </c>
      <c r="B3" s="45" t="s">
        <v>152</v>
      </c>
      <c r="C3" s="45" t="s">
        <v>151</v>
      </c>
      <c r="D3" s="45" t="s">
        <v>120</v>
      </c>
      <c r="E3" s="45" t="s">
        <v>121</v>
      </c>
      <c r="F3" s="45" t="s">
        <v>125</v>
      </c>
      <c r="G3"/>
    </row>
    <row r="4" spans="1:7" x14ac:dyDescent="0.25">
      <c r="A4" s="46" t="s">
        <v>211</v>
      </c>
      <c r="B4" s="47"/>
      <c r="C4" s="47">
        <v>13</v>
      </c>
      <c r="D4" s="47">
        <v>1</v>
      </c>
      <c r="E4" s="47">
        <v>1</v>
      </c>
      <c r="F4" s="47">
        <v>15</v>
      </c>
      <c r="G4"/>
    </row>
    <row r="5" spans="1:7" x14ac:dyDescent="0.25">
      <c r="A5" s="46" t="s">
        <v>184</v>
      </c>
      <c r="B5" s="47"/>
      <c r="C5" s="47">
        <v>5</v>
      </c>
      <c r="D5" s="47"/>
      <c r="E5" s="47"/>
      <c r="F5" s="47">
        <v>5</v>
      </c>
      <c r="G5"/>
    </row>
    <row r="6" spans="1:7" x14ac:dyDescent="0.25">
      <c r="A6" s="46" t="s">
        <v>185</v>
      </c>
      <c r="B6" s="47"/>
      <c r="C6" s="47">
        <v>8</v>
      </c>
      <c r="D6" s="47">
        <v>1</v>
      </c>
      <c r="E6" s="47"/>
      <c r="F6" s="47">
        <v>9</v>
      </c>
      <c r="G6"/>
    </row>
    <row r="7" spans="1:7" x14ac:dyDescent="0.25">
      <c r="A7" s="46" t="s">
        <v>212</v>
      </c>
      <c r="B7" s="47"/>
      <c r="C7" s="47">
        <v>6</v>
      </c>
      <c r="D7" s="47">
        <v>2</v>
      </c>
      <c r="E7" s="47"/>
      <c r="F7" s="47">
        <v>8</v>
      </c>
      <c r="G7"/>
    </row>
    <row r="8" spans="1:7" x14ac:dyDescent="0.25">
      <c r="A8" s="46" t="s">
        <v>213</v>
      </c>
      <c r="B8" s="47"/>
      <c r="C8" s="47">
        <v>4</v>
      </c>
      <c r="D8" s="47"/>
      <c r="E8" s="47">
        <v>1</v>
      </c>
      <c r="F8" s="47">
        <v>5</v>
      </c>
      <c r="G8"/>
    </row>
    <row r="9" spans="1:7" x14ac:dyDescent="0.25">
      <c r="A9" s="46" t="s">
        <v>214</v>
      </c>
      <c r="B9" s="47"/>
      <c r="C9" s="47">
        <v>12</v>
      </c>
      <c r="D9" s="47"/>
      <c r="E9" s="47"/>
      <c r="F9" s="47">
        <v>12</v>
      </c>
      <c r="G9"/>
    </row>
    <row r="10" spans="1:7" x14ac:dyDescent="0.25">
      <c r="A10" s="46" t="s">
        <v>186</v>
      </c>
      <c r="B10" s="47"/>
      <c r="C10" s="47">
        <v>8</v>
      </c>
      <c r="D10" s="47">
        <v>7</v>
      </c>
      <c r="E10" s="47"/>
      <c r="F10" s="47">
        <v>15</v>
      </c>
      <c r="G10"/>
    </row>
    <row r="11" spans="1:7" x14ac:dyDescent="0.25">
      <c r="A11" s="46" t="s">
        <v>187</v>
      </c>
      <c r="B11" s="47"/>
      <c r="C11" s="47">
        <v>13</v>
      </c>
      <c r="D11" s="47">
        <v>2</v>
      </c>
      <c r="E11" s="47"/>
      <c r="F11" s="47">
        <v>15</v>
      </c>
      <c r="G11"/>
    </row>
    <row r="12" spans="1:7" x14ac:dyDescent="0.25">
      <c r="A12" s="46" t="s">
        <v>188</v>
      </c>
      <c r="B12" s="47">
        <v>1</v>
      </c>
      <c r="C12" s="47">
        <v>33</v>
      </c>
      <c r="D12" s="47"/>
      <c r="E12" s="47"/>
      <c r="F12" s="47">
        <v>34</v>
      </c>
      <c r="G12"/>
    </row>
    <row r="13" spans="1:7" x14ac:dyDescent="0.25">
      <c r="A13" s="46" t="s">
        <v>189</v>
      </c>
      <c r="B13" s="47"/>
      <c r="C13" s="47">
        <v>5</v>
      </c>
      <c r="D13" s="47">
        <v>1</v>
      </c>
      <c r="E13" s="47"/>
      <c r="F13" s="47">
        <v>6</v>
      </c>
      <c r="G13"/>
    </row>
    <row r="14" spans="1:7" x14ac:dyDescent="0.25">
      <c r="A14" s="46" t="s">
        <v>190</v>
      </c>
      <c r="B14" s="47"/>
      <c r="C14" s="47">
        <v>1</v>
      </c>
      <c r="D14" s="47">
        <v>2</v>
      </c>
      <c r="E14" s="47">
        <v>7</v>
      </c>
      <c r="F14" s="47">
        <v>10</v>
      </c>
      <c r="G14"/>
    </row>
    <row r="15" spans="1:7" x14ac:dyDescent="0.25">
      <c r="A15" s="46" t="s">
        <v>191</v>
      </c>
      <c r="B15" s="47"/>
      <c r="C15" s="47">
        <v>4</v>
      </c>
      <c r="D15" s="47"/>
      <c r="E15" s="47"/>
      <c r="F15" s="47">
        <v>4</v>
      </c>
      <c r="G15"/>
    </row>
    <row r="16" spans="1:7" x14ac:dyDescent="0.25">
      <c r="A16" s="46" t="s">
        <v>192</v>
      </c>
      <c r="B16" s="47"/>
      <c r="C16" s="47">
        <v>8</v>
      </c>
      <c r="D16" s="47"/>
      <c r="E16" s="47"/>
      <c r="F16" s="47">
        <v>8</v>
      </c>
      <c r="G16"/>
    </row>
    <row r="17" spans="1:7" x14ac:dyDescent="0.25">
      <c r="A17" s="46" t="s">
        <v>116</v>
      </c>
      <c r="B17" s="47"/>
      <c r="C17" s="47">
        <v>3</v>
      </c>
      <c r="D17" s="47"/>
      <c r="E17" s="47"/>
      <c r="F17" s="47">
        <v>3</v>
      </c>
      <c r="G17"/>
    </row>
    <row r="18" spans="1:7" x14ac:dyDescent="0.25">
      <c r="A18" s="46" t="s">
        <v>193</v>
      </c>
      <c r="B18" s="47"/>
      <c r="C18" s="47">
        <v>2</v>
      </c>
      <c r="D18" s="47"/>
      <c r="E18" s="47"/>
      <c r="F18" s="47">
        <v>2</v>
      </c>
      <c r="G18"/>
    </row>
    <row r="19" spans="1:7" x14ac:dyDescent="0.25">
      <c r="A19" s="46" t="s">
        <v>194</v>
      </c>
      <c r="B19" s="47"/>
      <c r="C19" s="47">
        <v>1</v>
      </c>
      <c r="D19" s="47">
        <v>1</v>
      </c>
      <c r="E19" s="47">
        <v>1</v>
      </c>
      <c r="F19" s="47">
        <v>3</v>
      </c>
    </row>
    <row r="20" spans="1:7" x14ac:dyDescent="0.25">
      <c r="A20" s="46" t="s">
        <v>125</v>
      </c>
      <c r="B20" s="47">
        <v>1</v>
      </c>
      <c r="C20" s="47">
        <v>126</v>
      </c>
      <c r="D20" s="47">
        <v>17</v>
      </c>
      <c r="E20" s="47">
        <v>10</v>
      </c>
      <c r="F20" s="47">
        <v>154</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3C61-8EF1-41AF-BF38-AC555797124A}">
  <dimension ref="A1:G78"/>
  <sheetViews>
    <sheetView workbookViewId="0">
      <selection activeCell="C43" sqref="C43"/>
    </sheetView>
  </sheetViews>
  <sheetFormatPr defaultRowHeight="15" x14ac:dyDescent="0.25"/>
  <cols>
    <col min="1" max="1" width="13.140625" style="45" bestFit="1" customWidth="1"/>
    <col min="2" max="2" width="16.28515625" style="45" bestFit="1" customWidth="1"/>
    <col min="3" max="3" width="5.28515625" style="45" bestFit="1" customWidth="1"/>
    <col min="4" max="4" width="4.85546875" style="45" bestFit="1" customWidth="1"/>
    <col min="5" max="5" width="12" style="45" bestFit="1" customWidth="1"/>
    <col min="6" max="6" width="6.42578125" style="45" bestFit="1" customWidth="1"/>
    <col min="7" max="7" width="11.28515625" style="45" bestFit="1" customWidth="1"/>
    <col min="8" max="15" width="20.28515625" style="45" bestFit="1" customWidth="1"/>
    <col min="16" max="17" width="11.28515625" style="45" bestFit="1" customWidth="1"/>
    <col min="18" max="18" width="44.7109375" style="45" bestFit="1" customWidth="1"/>
    <col min="19" max="19" width="42.140625" style="45" bestFit="1" customWidth="1"/>
    <col min="20" max="20" width="27.28515625" style="45" bestFit="1" customWidth="1"/>
    <col min="21" max="21" width="24.5703125" style="45" bestFit="1" customWidth="1"/>
    <col min="22" max="22" width="27.28515625" style="45" bestFit="1" customWidth="1"/>
    <col min="23" max="23" width="24.5703125" style="45" bestFit="1" customWidth="1"/>
    <col min="24" max="24" width="39.140625" style="45" bestFit="1" customWidth="1"/>
    <col min="25" max="25" width="36.42578125" style="45" bestFit="1" customWidth="1"/>
    <col min="26" max="26" width="27.28515625" style="45" bestFit="1" customWidth="1"/>
    <col min="27" max="27" width="24.5703125" style="45" bestFit="1" customWidth="1"/>
    <col min="28" max="28" width="34.28515625" style="45" bestFit="1" customWidth="1"/>
    <col min="29" max="29" width="31.5703125" style="45" bestFit="1" customWidth="1"/>
    <col min="30" max="30" width="32.28515625" style="45" bestFit="1" customWidth="1"/>
    <col min="31" max="31" width="29.7109375" style="45" bestFit="1" customWidth="1"/>
    <col min="32" max="16384" width="9.140625" style="45"/>
  </cols>
  <sheetData>
    <row r="1" spans="1:4" ht="45" x14ac:dyDescent="0.25">
      <c r="A1" s="44" t="s">
        <v>138</v>
      </c>
      <c r="B1" s="44" t="s">
        <v>123</v>
      </c>
    </row>
    <row r="2" spans="1:4" ht="60" x14ac:dyDescent="0.25">
      <c r="A2" s="44" t="s">
        <v>124</v>
      </c>
      <c r="B2" s="45" t="s">
        <v>131</v>
      </c>
      <c r="C2" s="45" t="s">
        <v>132</v>
      </c>
      <c r="D2" s="45" t="s">
        <v>125</v>
      </c>
    </row>
    <row r="3" spans="1:4" x14ac:dyDescent="0.25">
      <c r="A3" s="46" t="s">
        <v>211</v>
      </c>
      <c r="B3" s="47">
        <v>3</v>
      </c>
      <c r="C3" s="47">
        <v>12</v>
      </c>
      <c r="D3" s="47">
        <v>15</v>
      </c>
    </row>
    <row r="4" spans="1:4" x14ac:dyDescent="0.25">
      <c r="A4" s="46" t="s">
        <v>184</v>
      </c>
      <c r="B4" s="47">
        <v>1</v>
      </c>
      <c r="C4" s="47">
        <v>4</v>
      </c>
      <c r="D4" s="47">
        <v>5</v>
      </c>
    </row>
    <row r="5" spans="1:4" x14ac:dyDescent="0.25">
      <c r="A5" s="46" t="s">
        <v>185</v>
      </c>
      <c r="B5" s="47">
        <v>5</v>
      </c>
      <c r="C5" s="47">
        <v>4</v>
      </c>
      <c r="D5" s="47">
        <v>9</v>
      </c>
    </row>
    <row r="6" spans="1:4" x14ac:dyDescent="0.25">
      <c r="A6" s="46" t="s">
        <v>212</v>
      </c>
      <c r="B6" s="47">
        <v>5</v>
      </c>
      <c r="C6" s="47">
        <v>3</v>
      </c>
      <c r="D6" s="47">
        <v>8</v>
      </c>
    </row>
    <row r="7" spans="1:4" x14ac:dyDescent="0.25">
      <c r="A7" s="46" t="s">
        <v>213</v>
      </c>
      <c r="B7" s="47">
        <v>2</v>
      </c>
      <c r="C7" s="47">
        <v>3</v>
      </c>
      <c r="D7" s="47">
        <v>5</v>
      </c>
    </row>
    <row r="8" spans="1:4" x14ac:dyDescent="0.25">
      <c r="A8" s="46" t="s">
        <v>214</v>
      </c>
      <c r="B8" s="47">
        <v>7</v>
      </c>
      <c r="C8" s="47">
        <v>5</v>
      </c>
      <c r="D8" s="47">
        <v>12</v>
      </c>
    </row>
    <row r="9" spans="1:4" x14ac:dyDescent="0.25">
      <c r="A9" s="46" t="s">
        <v>186</v>
      </c>
      <c r="B9" s="47">
        <v>8</v>
      </c>
      <c r="C9" s="47">
        <v>7</v>
      </c>
      <c r="D9" s="47">
        <v>15</v>
      </c>
    </row>
    <row r="10" spans="1:4" x14ac:dyDescent="0.25">
      <c r="A10" s="46" t="s">
        <v>187</v>
      </c>
      <c r="B10" s="47">
        <v>5</v>
      </c>
      <c r="C10" s="47">
        <v>10</v>
      </c>
      <c r="D10" s="47">
        <v>15</v>
      </c>
    </row>
    <row r="11" spans="1:4" x14ac:dyDescent="0.25">
      <c r="A11" s="46" t="s">
        <v>188</v>
      </c>
      <c r="B11" s="47">
        <v>20</v>
      </c>
      <c r="C11" s="47">
        <v>14</v>
      </c>
      <c r="D11" s="47">
        <v>34</v>
      </c>
    </row>
    <row r="12" spans="1:4" x14ac:dyDescent="0.25">
      <c r="A12" s="46" t="s">
        <v>189</v>
      </c>
      <c r="B12" s="47">
        <v>1</v>
      </c>
      <c r="C12" s="47">
        <v>5</v>
      </c>
      <c r="D12" s="47">
        <v>6</v>
      </c>
    </row>
    <row r="13" spans="1:4" x14ac:dyDescent="0.25">
      <c r="A13" s="46" t="s">
        <v>190</v>
      </c>
      <c r="B13" s="47">
        <v>2</v>
      </c>
      <c r="C13" s="47">
        <v>8</v>
      </c>
      <c r="D13" s="47">
        <v>10</v>
      </c>
    </row>
    <row r="14" spans="1:4" x14ac:dyDescent="0.25">
      <c r="A14" s="46" t="s">
        <v>191</v>
      </c>
      <c r="B14" s="47">
        <v>3</v>
      </c>
      <c r="C14" s="47">
        <v>1</v>
      </c>
      <c r="D14" s="47">
        <v>4</v>
      </c>
    </row>
    <row r="15" spans="1:4" x14ac:dyDescent="0.25">
      <c r="A15" s="46" t="s">
        <v>192</v>
      </c>
      <c r="B15" s="47">
        <v>2</v>
      </c>
      <c r="C15" s="47">
        <v>6</v>
      </c>
      <c r="D15" s="47">
        <v>8</v>
      </c>
    </row>
    <row r="16" spans="1:4" x14ac:dyDescent="0.25">
      <c r="A16" s="46" t="s">
        <v>116</v>
      </c>
      <c r="B16" s="47">
        <v>1</v>
      </c>
      <c r="C16" s="47">
        <v>2</v>
      </c>
      <c r="D16" s="47">
        <v>3</v>
      </c>
    </row>
    <row r="17" spans="1:7" x14ac:dyDescent="0.25">
      <c r="A17" s="46" t="s">
        <v>193</v>
      </c>
      <c r="B17" s="47"/>
      <c r="C17" s="47">
        <v>2</v>
      </c>
      <c r="D17" s="47">
        <v>2</v>
      </c>
    </row>
    <row r="18" spans="1:7" x14ac:dyDescent="0.25">
      <c r="A18" s="46" t="s">
        <v>194</v>
      </c>
      <c r="B18" s="47">
        <v>3</v>
      </c>
      <c r="C18" s="47"/>
      <c r="D18" s="47">
        <v>3</v>
      </c>
    </row>
    <row r="19" spans="1:7" x14ac:dyDescent="0.25">
      <c r="A19" s="46" t="s">
        <v>125</v>
      </c>
      <c r="B19" s="47">
        <v>68</v>
      </c>
      <c r="C19" s="47">
        <v>86</v>
      </c>
      <c r="D19" s="47">
        <v>154</v>
      </c>
    </row>
    <row r="21" spans="1:7" ht="45" x14ac:dyDescent="0.25">
      <c r="A21" s="44" t="s">
        <v>139</v>
      </c>
      <c r="B21" s="44" t="s">
        <v>123</v>
      </c>
      <c r="G21"/>
    </row>
    <row r="22" spans="1:7" ht="75" x14ac:dyDescent="0.25">
      <c r="A22" s="44" t="s">
        <v>124</v>
      </c>
      <c r="B22" s="45" t="s">
        <v>134</v>
      </c>
      <c r="C22" s="45" t="s">
        <v>131</v>
      </c>
      <c r="D22" s="45" t="s">
        <v>133</v>
      </c>
      <c r="E22" s="45" t="s">
        <v>132</v>
      </c>
      <c r="F22" s="45" t="s">
        <v>125</v>
      </c>
      <c r="G22"/>
    </row>
    <row r="23" spans="1:7" x14ac:dyDescent="0.25">
      <c r="A23" s="46" t="s">
        <v>211</v>
      </c>
      <c r="B23" s="47">
        <v>4</v>
      </c>
      <c r="C23" s="47">
        <v>1</v>
      </c>
      <c r="D23" s="47">
        <v>10</v>
      </c>
      <c r="E23" s="47"/>
      <c r="F23" s="47">
        <v>15</v>
      </c>
      <c r="G23"/>
    </row>
    <row r="24" spans="1:7" x14ac:dyDescent="0.25">
      <c r="A24" s="46" t="s">
        <v>184</v>
      </c>
      <c r="B24" s="47"/>
      <c r="C24" s="47">
        <v>1</v>
      </c>
      <c r="D24" s="47">
        <v>2</v>
      </c>
      <c r="E24" s="47">
        <v>2</v>
      </c>
      <c r="F24" s="47">
        <v>5</v>
      </c>
      <c r="G24"/>
    </row>
    <row r="25" spans="1:7" x14ac:dyDescent="0.25">
      <c r="A25" s="46" t="s">
        <v>185</v>
      </c>
      <c r="B25" s="47">
        <v>2</v>
      </c>
      <c r="C25" s="47">
        <v>3</v>
      </c>
      <c r="D25" s="47">
        <v>3</v>
      </c>
      <c r="E25" s="47">
        <v>1</v>
      </c>
      <c r="F25" s="47">
        <v>9</v>
      </c>
      <c r="G25"/>
    </row>
    <row r="26" spans="1:7" x14ac:dyDescent="0.25">
      <c r="A26" s="46" t="s">
        <v>212</v>
      </c>
      <c r="B26" s="47"/>
      <c r="C26" s="47">
        <v>6</v>
      </c>
      <c r="D26" s="47">
        <v>2</v>
      </c>
      <c r="E26" s="47"/>
      <c r="F26" s="47">
        <v>8</v>
      </c>
      <c r="G26"/>
    </row>
    <row r="27" spans="1:7" x14ac:dyDescent="0.25">
      <c r="A27" s="46" t="s">
        <v>213</v>
      </c>
      <c r="B27" s="47">
        <v>1</v>
      </c>
      <c r="C27" s="47">
        <v>2</v>
      </c>
      <c r="D27" s="47">
        <v>2</v>
      </c>
      <c r="E27" s="47"/>
      <c r="F27" s="47">
        <v>5</v>
      </c>
      <c r="G27"/>
    </row>
    <row r="28" spans="1:7" x14ac:dyDescent="0.25">
      <c r="A28" s="46" t="s">
        <v>214</v>
      </c>
      <c r="B28" s="47">
        <v>12</v>
      </c>
      <c r="C28" s="47"/>
      <c r="D28" s="47"/>
      <c r="E28" s="47"/>
      <c r="F28" s="47">
        <v>12</v>
      </c>
      <c r="G28"/>
    </row>
    <row r="29" spans="1:7" x14ac:dyDescent="0.25">
      <c r="A29" s="46" t="s">
        <v>186</v>
      </c>
      <c r="B29" s="47">
        <v>11</v>
      </c>
      <c r="C29" s="47">
        <v>3</v>
      </c>
      <c r="D29" s="47"/>
      <c r="E29" s="47">
        <v>1</v>
      </c>
      <c r="F29" s="47">
        <v>15</v>
      </c>
      <c r="G29"/>
    </row>
    <row r="30" spans="1:7" x14ac:dyDescent="0.25">
      <c r="A30" s="46" t="s">
        <v>187</v>
      </c>
      <c r="B30" s="47"/>
      <c r="C30" s="47">
        <v>5</v>
      </c>
      <c r="D30" s="47"/>
      <c r="E30" s="47">
        <v>10</v>
      </c>
      <c r="F30" s="47">
        <v>15</v>
      </c>
      <c r="G30"/>
    </row>
    <row r="31" spans="1:7" x14ac:dyDescent="0.25">
      <c r="A31" s="46" t="s">
        <v>188</v>
      </c>
      <c r="B31" s="47"/>
      <c r="C31" s="47">
        <v>11</v>
      </c>
      <c r="D31" s="47">
        <v>7</v>
      </c>
      <c r="E31" s="47">
        <v>16</v>
      </c>
      <c r="F31" s="47">
        <v>34</v>
      </c>
      <c r="G31"/>
    </row>
    <row r="32" spans="1:7" x14ac:dyDescent="0.25">
      <c r="A32" s="46" t="s">
        <v>189</v>
      </c>
      <c r="B32" s="47">
        <v>1</v>
      </c>
      <c r="C32" s="47"/>
      <c r="D32" s="47">
        <v>4</v>
      </c>
      <c r="E32" s="47">
        <v>1</v>
      </c>
      <c r="F32" s="47">
        <v>6</v>
      </c>
      <c r="G32"/>
    </row>
    <row r="33" spans="1:7" x14ac:dyDescent="0.25">
      <c r="A33" s="46" t="s">
        <v>190</v>
      </c>
      <c r="B33" s="47"/>
      <c r="C33" s="47">
        <v>2</v>
      </c>
      <c r="D33" s="47">
        <v>8</v>
      </c>
      <c r="E33" s="47"/>
      <c r="F33" s="47">
        <v>10</v>
      </c>
      <c r="G33"/>
    </row>
    <row r="34" spans="1:7" x14ac:dyDescent="0.25">
      <c r="A34" s="46" t="s">
        <v>191</v>
      </c>
      <c r="B34" s="47"/>
      <c r="C34" s="47">
        <v>1</v>
      </c>
      <c r="D34" s="47">
        <v>2</v>
      </c>
      <c r="E34" s="47">
        <v>1</v>
      </c>
      <c r="F34" s="47">
        <v>4</v>
      </c>
      <c r="G34"/>
    </row>
    <row r="35" spans="1:7" x14ac:dyDescent="0.25">
      <c r="A35" s="46" t="s">
        <v>192</v>
      </c>
      <c r="B35" s="47"/>
      <c r="C35" s="47">
        <v>1</v>
      </c>
      <c r="D35" s="47">
        <v>6</v>
      </c>
      <c r="E35" s="47">
        <v>1</v>
      </c>
      <c r="F35" s="47">
        <v>8</v>
      </c>
      <c r="G35"/>
    </row>
    <row r="36" spans="1:7" x14ac:dyDescent="0.25">
      <c r="A36" s="46" t="s">
        <v>116</v>
      </c>
      <c r="B36" s="47"/>
      <c r="C36" s="47"/>
      <c r="D36" s="47">
        <v>3</v>
      </c>
      <c r="E36" s="47"/>
      <c r="F36" s="47">
        <v>3</v>
      </c>
      <c r="G36"/>
    </row>
    <row r="37" spans="1:7" x14ac:dyDescent="0.25">
      <c r="A37" s="46" t="s">
        <v>193</v>
      </c>
      <c r="B37" s="47"/>
      <c r="C37" s="47"/>
      <c r="D37" s="47">
        <v>1</v>
      </c>
      <c r="E37" s="47">
        <v>1</v>
      </c>
      <c r="F37" s="47">
        <v>2</v>
      </c>
      <c r="G37"/>
    </row>
    <row r="38" spans="1:7" x14ac:dyDescent="0.25">
      <c r="A38" s="46" t="s">
        <v>194</v>
      </c>
      <c r="B38" s="47"/>
      <c r="C38" s="47">
        <v>2</v>
      </c>
      <c r="D38" s="47">
        <v>1</v>
      </c>
      <c r="E38" s="47"/>
      <c r="F38" s="47">
        <v>3</v>
      </c>
      <c r="G38"/>
    </row>
    <row r="39" spans="1:7" x14ac:dyDescent="0.25">
      <c r="A39" s="46" t="s">
        <v>125</v>
      </c>
      <c r="B39" s="47">
        <v>31</v>
      </c>
      <c r="C39" s="47">
        <v>38</v>
      </c>
      <c r="D39" s="47">
        <v>51</v>
      </c>
      <c r="E39" s="47">
        <v>34</v>
      </c>
      <c r="F39" s="47">
        <v>154</v>
      </c>
      <c r="G39"/>
    </row>
    <row r="40" spans="1:7" x14ac:dyDescent="0.25">
      <c r="A40" s="46"/>
      <c r="B40" s="47"/>
      <c r="C40" s="47"/>
      <c r="D40" s="47"/>
      <c r="E40" s="47"/>
      <c r="F40" s="47"/>
      <c r="G40" s="47"/>
    </row>
    <row r="41" spans="1:7" x14ac:dyDescent="0.25">
      <c r="A41" s="46"/>
      <c r="B41" s="47"/>
      <c r="C41" s="47"/>
      <c r="D41" s="47"/>
      <c r="E41" s="47"/>
      <c r="F41" s="47"/>
      <c r="G41" s="47"/>
    </row>
    <row r="42" spans="1:7" x14ac:dyDescent="0.25">
      <c r="A42" s="46"/>
      <c r="B42" s="47"/>
      <c r="C42" s="47"/>
      <c r="D42" s="47"/>
      <c r="E42" s="47"/>
      <c r="F42" s="47"/>
      <c r="G42" s="47"/>
    </row>
    <row r="43" spans="1:7" ht="45" x14ac:dyDescent="0.25">
      <c r="A43" s="44" t="s">
        <v>138</v>
      </c>
      <c r="B43" s="44" t="s">
        <v>123</v>
      </c>
    </row>
    <row r="44" spans="1:7" ht="60" x14ac:dyDescent="0.25">
      <c r="A44" s="44" t="s">
        <v>124</v>
      </c>
      <c r="B44" s="45" t="s">
        <v>131</v>
      </c>
      <c r="C44" s="45" t="s">
        <v>132</v>
      </c>
      <c r="D44" s="45" t="s">
        <v>125</v>
      </c>
    </row>
    <row r="45" spans="1:7" x14ac:dyDescent="0.25">
      <c r="A45" s="46" t="s">
        <v>220</v>
      </c>
      <c r="B45" s="47">
        <v>12</v>
      </c>
      <c r="C45" s="47">
        <v>24</v>
      </c>
      <c r="D45" s="47">
        <v>36</v>
      </c>
    </row>
    <row r="46" spans="1:7" x14ac:dyDescent="0.25">
      <c r="A46" s="46" t="s">
        <v>219</v>
      </c>
      <c r="B46" s="47">
        <v>32</v>
      </c>
      <c r="C46" s="47">
        <v>29</v>
      </c>
      <c r="D46" s="47">
        <v>61</v>
      </c>
    </row>
    <row r="47" spans="1:7" x14ac:dyDescent="0.25">
      <c r="A47" s="46" t="s">
        <v>221</v>
      </c>
      <c r="B47" s="47">
        <v>24</v>
      </c>
      <c r="C47" s="47">
        <v>33</v>
      </c>
      <c r="D47" s="47">
        <v>57</v>
      </c>
    </row>
    <row r="48" spans="1:7" x14ac:dyDescent="0.25">
      <c r="A48" s="46" t="s">
        <v>125</v>
      </c>
      <c r="B48" s="47">
        <v>68</v>
      </c>
      <c r="C48" s="47">
        <v>86</v>
      </c>
      <c r="D48" s="47">
        <v>154</v>
      </c>
    </row>
    <row r="49" spans="1:7" x14ac:dyDescent="0.25">
      <c r="A49"/>
      <c r="B49"/>
      <c r="C49"/>
      <c r="D49"/>
    </row>
    <row r="50" spans="1:7" x14ac:dyDescent="0.25">
      <c r="A50"/>
      <c r="B50"/>
      <c r="C50"/>
      <c r="D50"/>
    </row>
    <row r="51" spans="1:7" x14ac:dyDescent="0.25">
      <c r="A51"/>
      <c r="B51"/>
      <c r="C51"/>
      <c r="D51"/>
    </row>
    <row r="61" spans="1:7" ht="45" x14ac:dyDescent="0.25">
      <c r="A61" s="44" t="s">
        <v>139</v>
      </c>
      <c r="B61" s="44" t="s">
        <v>123</v>
      </c>
      <c r="G61"/>
    </row>
    <row r="62" spans="1:7" ht="75" x14ac:dyDescent="0.25">
      <c r="A62" s="44" t="s">
        <v>124</v>
      </c>
      <c r="B62" s="45" t="s">
        <v>134</v>
      </c>
      <c r="C62" s="45" t="s">
        <v>131</v>
      </c>
      <c r="D62" s="45" t="s">
        <v>133</v>
      </c>
      <c r="E62" s="45" t="s">
        <v>132</v>
      </c>
      <c r="F62" s="45" t="s">
        <v>125</v>
      </c>
      <c r="G62"/>
    </row>
    <row r="63" spans="1:7" x14ac:dyDescent="0.25">
      <c r="A63" s="46" t="s">
        <v>220</v>
      </c>
      <c r="B63" s="47">
        <v>13</v>
      </c>
      <c r="C63" s="47">
        <v>3</v>
      </c>
      <c r="D63" s="47">
        <v>17</v>
      </c>
      <c r="E63" s="47">
        <v>3</v>
      </c>
      <c r="F63" s="47">
        <v>36</v>
      </c>
      <c r="G63"/>
    </row>
    <row r="64" spans="1:7" x14ac:dyDescent="0.25">
      <c r="A64" s="46" t="s">
        <v>219</v>
      </c>
      <c r="B64" s="47">
        <v>11</v>
      </c>
      <c r="C64" s="47">
        <v>16</v>
      </c>
      <c r="D64" s="47">
        <v>19</v>
      </c>
      <c r="E64" s="47">
        <v>15</v>
      </c>
      <c r="F64" s="47">
        <v>61</v>
      </c>
      <c r="G64"/>
    </row>
    <row r="65" spans="1:7" x14ac:dyDescent="0.25">
      <c r="A65" s="46" t="s">
        <v>221</v>
      </c>
      <c r="B65" s="47">
        <v>7</v>
      </c>
      <c r="C65" s="47">
        <v>19</v>
      </c>
      <c r="D65" s="47">
        <v>15</v>
      </c>
      <c r="E65" s="47">
        <v>16</v>
      </c>
      <c r="F65" s="47">
        <v>57</v>
      </c>
      <c r="G65"/>
    </row>
    <row r="66" spans="1:7" x14ac:dyDescent="0.25">
      <c r="A66" s="46" t="s">
        <v>125</v>
      </c>
      <c r="B66" s="47">
        <v>31</v>
      </c>
      <c r="C66" s="47">
        <v>38</v>
      </c>
      <c r="D66" s="47">
        <v>51</v>
      </c>
      <c r="E66" s="47">
        <v>34</v>
      </c>
      <c r="F66" s="47">
        <v>154</v>
      </c>
      <c r="G66"/>
    </row>
    <row r="67" spans="1:7" x14ac:dyDescent="0.25">
      <c r="A67"/>
      <c r="B67"/>
      <c r="C67"/>
      <c r="D67"/>
      <c r="E67"/>
      <c r="F67"/>
      <c r="G67"/>
    </row>
    <row r="68" spans="1:7" x14ac:dyDescent="0.25">
      <c r="A68"/>
      <c r="B68"/>
      <c r="C68"/>
      <c r="D68"/>
      <c r="E68"/>
      <c r="F68"/>
      <c r="G68"/>
    </row>
    <row r="69" spans="1:7" x14ac:dyDescent="0.25">
      <c r="A69"/>
      <c r="B69"/>
      <c r="C69"/>
      <c r="D69"/>
      <c r="E69"/>
      <c r="F69"/>
      <c r="G69"/>
    </row>
    <row r="70" spans="1:7" x14ac:dyDescent="0.25">
      <c r="C70"/>
      <c r="D70"/>
    </row>
    <row r="71" spans="1:7" x14ac:dyDescent="0.25">
      <c r="C71"/>
      <c r="D71"/>
    </row>
    <row r="72" spans="1:7" x14ac:dyDescent="0.25">
      <c r="C72"/>
      <c r="D72"/>
    </row>
    <row r="73" spans="1:7" x14ac:dyDescent="0.25">
      <c r="C73"/>
      <c r="D73"/>
    </row>
    <row r="74" spans="1:7" x14ac:dyDescent="0.25">
      <c r="C74"/>
      <c r="D74"/>
    </row>
    <row r="75" spans="1:7" x14ac:dyDescent="0.25">
      <c r="C75"/>
      <c r="D75"/>
    </row>
    <row r="76" spans="1:7" x14ac:dyDescent="0.25">
      <c r="C76"/>
      <c r="D76"/>
    </row>
    <row r="77" spans="1:7" x14ac:dyDescent="0.25">
      <c r="C77"/>
      <c r="D77"/>
    </row>
    <row r="78" spans="1:7" x14ac:dyDescent="0.25">
      <c r="C78"/>
      <c r="D78"/>
    </row>
  </sheetData>
  <pageMargins left="0.7" right="0.7" top="0.75" bottom="0.75" header="0.3" footer="0.3"/>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74CED-560A-4C54-BFEB-7D53384FCB87}">
  <dimension ref="A1:I12"/>
  <sheetViews>
    <sheetView topLeftCell="A4" workbookViewId="0">
      <selection activeCell="F10" sqref="F10"/>
    </sheetView>
  </sheetViews>
  <sheetFormatPr defaultRowHeight="15" x14ac:dyDescent="0.25"/>
  <cols>
    <col min="1" max="1" width="24.42578125" customWidth="1"/>
    <col min="2" max="2" width="23.5703125" customWidth="1"/>
    <col min="3" max="3" width="64" customWidth="1"/>
  </cols>
  <sheetData>
    <row r="1" spans="1:9" ht="26.25" customHeight="1" x14ac:dyDescent="0.25">
      <c r="A1" s="96" t="s">
        <v>83</v>
      </c>
      <c r="B1" s="97"/>
      <c r="C1" s="98"/>
      <c r="D1" s="26"/>
      <c r="E1" s="26"/>
      <c r="F1" s="26"/>
      <c r="G1" s="26"/>
      <c r="H1" s="26"/>
      <c r="I1" s="26"/>
    </row>
    <row r="2" spans="1:9" ht="24.75" customHeight="1" x14ac:dyDescent="0.25">
      <c r="A2" s="99" t="s">
        <v>84</v>
      </c>
      <c r="B2" s="100"/>
      <c r="C2" s="101"/>
      <c r="D2" s="26"/>
      <c r="E2" s="26"/>
      <c r="F2" s="26"/>
      <c r="G2" s="26"/>
      <c r="H2" s="26"/>
      <c r="I2" s="26"/>
    </row>
    <row r="3" spans="1:9" ht="30" customHeight="1" x14ac:dyDescent="0.25">
      <c r="A3" s="27" t="s">
        <v>85</v>
      </c>
      <c r="B3" s="102" t="s">
        <v>175</v>
      </c>
      <c r="C3" s="102"/>
    </row>
    <row r="4" spans="1:9" ht="63.75" customHeight="1" x14ac:dyDescent="0.25">
      <c r="A4" s="28" t="s">
        <v>86</v>
      </c>
      <c r="B4" s="102" t="s">
        <v>174</v>
      </c>
      <c r="C4" s="102"/>
    </row>
    <row r="5" spans="1:9" ht="30" customHeight="1" x14ac:dyDescent="0.25">
      <c r="A5" s="27" t="s">
        <v>87</v>
      </c>
      <c r="B5" s="102" t="s">
        <v>215</v>
      </c>
      <c r="C5" s="102"/>
    </row>
    <row r="6" spans="1:9" ht="22.5" customHeight="1" x14ac:dyDescent="0.25">
      <c r="A6" s="93" t="s">
        <v>88</v>
      </c>
      <c r="B6" s="29" t="s">
        <v>89</v>
      </c>
      <c r="C6" s="29" t="s">
        <v>90</v>
      </c>
    </row>
    <row r="7" spans="1:9" ht="27.75" customHeight="1" x14ac:dyDescent="0.25">
      <c r="A7" s="94"/>
      <c r="B7" s="30" t="s">
        <v>91</v>
      </c>
      <c r="C7" s="31" t="s">
        <v>92</v>
      </c>
    </row>
    <row r="8" spans="1:9" ht="30" customHeight="1" x14ac:dyDescent="0.25">
      <c r="A8" s="94"/>
      <c r="B8" s="30" t="s">
        <v>216</v>
      </c>
      <c r="C8" s="32" t="s">
        <v>217</v>
      </c>
    </row>
    <row r="9" spans="1:9" ht="30" x14ac:dyDescent="0.25">
      <c r="A9" s="94"/>
      <c r="B9" s="30" t="s">
        <v>93</v>
      </c>
      <c r="C9" s="32" t="s">
        <v>94</v>
      </c>
    </row>
    <row r="10" spans="1:9" ht="30" x14ac:dyDescent="0.25">
      <c r="A10" s="94"/>
      <c r="B10" s="30" t="s">
        <v>95</v>
      </c>
      <c r="C10" s="32" t="s">
        <v>96</v>
      </c>
    </row>
    <row r="11" spans="1:9" ht="30" x14ac:dyDescent="0.25">
      <c r="A11" s="94"/>
      <c r="B11" s="30" t="s">
        <v>97</v>
      </c>
      <c r="C11" s="32" t="s">
        <v>96</v>
      </c>
    </row>
    <row r="12" spans="1:9" ht="30" x14ac:dyDescent="0.25">
      <c r="A12" s="95"/>
      <c r="B12" s="30" t="s">
        <v>98</v>
      </c>
      <c r="C12" s="32" t="s">
        <v>218</v>
      </c>
    </row>
  </sheetData>
  <mergeCells count="6">
    <mergeCell ref="A6:A12"/>
    <mergeCell ref="A1:C1"/>
    <mergeCell ref="A2:C2"/>
    <mergeCell ref="B3:C3"/>
    <mergeCell ref="B4:C4"/>
    <mergeCell ref="B5:C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B6F8C-D4CF-4E26-98CA-C46CCDC7A659}">
  <dimension ref="A1:E4"/>
  <sheetViews>
    <sheetView workbookViewId="0">
      <selection activeCell="G5" sqref="G5"/>
    </sheetView>
  </sheetViews>
  <sheetFormatPr defaultRowHeight="15" x14ac:dyDescent="0.25"/>
  <cols>
    <col min="2" max="2" width="17.5703125" customWidth="1"/>
  </cols>
  <sheetData>
    <row r="1" spans="1:5" x14ac:dyDescent="0.25">
      <c r="A1" t="s">
        <v>121</v>
      </c>
      <c r="B1" t="s">
        <v>131</v>
      </c>
      <c r="C1" t="s">
        <v>131</v>
      </c>
      <c r="D1" t="s">
        <v>220</v>
      </c>
      <c r="E1" t="s">
        <v>165</v>
      </c>
    </row>
    <row r="2" spans="1:5" x14ac:dyDescent="0.25">
      <c r="A2" t="s">
        <v>120</v>
      </c>
      <c r="B2" t="s">
        <v>132</v>
      </c>
      <c r="C2" t="s">
        <v>132</v>
      </c>
      <c r="D2" t="s">
        <v>219</v>
      </c>
      <c r="E2" t="s">
        <v>117</v>
      </c>
    </row>
    <row r="3" spans="1:5" x14ac:dyDescent="0.25">
      <c r="A3" t="s">
        <v>151</v>
      </c>
      <c r="B3" t="s">
        <v>133</v>
      </c>
      <c r="D3" t="s">
        <v>221</v>
      </c>
      <c r="E3" t="s">
        <v>166</v>
      </c>
    </row>
    <row r="4" spans="1:5" x14ac:dyDescent="0.25">
      <c r="A4" t="s">
        <v>152</v>
      </c>
      <c r="B4"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Charts</vt:lpstr>
      </vt:variant>
      <vt:variant>
        <vt:i4>1</vt:i4>
      </vt:variant>
    </vt:vector>
  </HeadingPairs>
  <TitlesOfParts>
    <vt:vector size="9" baseType="lpstr">
      <vt:lpstr>Project Plan</vt:lpstr>
      <vt:lpstr>Data Master Spreadsheet</vt:lpstr>
      <vt:lpstr>Burndown Input</vt:lpstr>
      <vt:lpstr>1b)Remote Eligibility</vt:lpstr>
      <vt:lpstr>1b)Workforce Composition</vt:lpstr>
      <vt:lpstr>2)Workspace Summary</vt:lpstr>
      <vt:lpstr>Burndown Instructions</vt:lpstr>
      <vt:lpstr>DNU</vt:lpstr>
      <vt:lpstr>Checklist Burndown Curve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Lakind</dc:creator>
  <cp:lastModifiedBy>Pamela James</cp:lastModifiedBy>
  <dcterms:created xsi:type="dcterms:W3CDTF">2021-05-04T22:23:55Z</dcterms:created>
  <dcterms:modified xsi:type="dcterms:W3CDTF">2021-05-26T17:54:28Z</dcterms:modified>
</cp:coreProperties>
</file>